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4F424A9-C3CF-4D18-B88F-7B3C270C51BD}" xr6:coauthVersionLast="47" xr6:coauthVersionMax="47" xr10:uidLastSave="{00000000-0000-0000-0000-000000000000}"/>
  <bookViews>
    <workbookView xWindow="-120" yWindow="-120" windowWidth="29040" windowHeight="15720" xr2:uid="{DCB9BC5C-ED3A-41D7-8445-E309426BC634}"/>
  </bookViews>
  <sheets>
    <sheet name="FEM Table" sheetId="1" r:id="rId1"/>
    <sheet name="Sheet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1" l="1"/>
  <c r="S7" i="1" a="1"/>
  <c r="S7" i="1" s="1"/>
  <c r="W7" i="1"/>
  <c r="W8" i="1"/>
  <c r="W9" i="1"/>
  <c r="W10" i="1"/>
  <c r="W11" i="1"/>
  <c r="W12" i="1"/>
  <c r="W13" i="1"/>
  <c r="W14" i="1"/>
  <c r="W15" i="1"/>
  <c r="W16" i="1"/>
  <c r="W17" i="1"/>
  <c r="AA17" i="1" s="1"/>
  <c r="AB17" i="1" s="1"/>
  <c r="W18" i="1"/>
  <c r="W19" i="1"/>
  <c r="W20" i="1"/>
  <c r="W21" i="1"/>
  <c r="W22" i="1"/>
  <c r="W23" i="1"/>
  <c r="W24" i="1"/>
  <c r="W25" i="1"/>
  <c r="W26" i="1"/>
  <c r="W27" i="1"/>
  <c r="W28" i="1"/>
  <c r="W29" i="1"/>
  <c r="AA29" i="1" s="1"/>
  <c r="AB29" i="1" s="1"/>
  <c r="W30" i="1"/>
  <c r="W31" i="1"/>
  <c r="W32" i="1"/>
  <c r="W33" i="1"/>
  <c r="W34" i="1"/>
  <c r="W35" i="1"/>
  <c r="W36" i="1"/>
  <c r="W37" i="1"/>
  <c r="W38" i="1"/>
  <c r="W39" i="1"/>
  <c r="W40" i="1"/>
  <c r="W41" i="1"/>
  <c r="AA41" i="1" s="1"/>
  <c r="AB41" i="1" s="1"/>
  <c r="W42" i="1"/>
  <c r="W43" i="1"/>
  <c r="W44" i="1"/>
  <c r="W45" i="1"/>
  <c r="W46" i="1"/>
  <c r="W47" i="1"/>
  <c r="W48" i="1"/>
  <c r="W49" i="1"/>
  <c r="W50" i="1"/>
  <c r="W51" i="1"/>
  <c r="W52" i="1"/>
  <c r="W53" i="1"/>
  <c r="AA53" i="1" s="1"/>
  <c r="AB53" i="1" s="1"/>
  <c r="W54" i="1"/>
  <c r="W55" i="1"/>
  <c r="W56" i="1"/>
  <c r="W57" i="1"/>
  <c r="W58" i="1"/>
  <c r="W59" i="1"/>
  <c r="W60" i="1"/>
  <c r="W61" i="1"/>
  <c r="W62" i="1"/>
  <c r="W63" i="1"/>
  <c r="W64" i="1"/>
  <c r="W65" i="1"/>
  <c r="AA65" i="1" s="1"/>
  <c r="AB65" i="1" s="1"/>
  <c r="W66" i="1"/>
  <c r="W67" i="1"/>
  <c r="W68" i="1"/>
  <c r="W69" i="1"/>
  <c r="W70" i="1"/>
  <c r="W71" i="1"/>
  <c r="W72" i="1"/>
  <c r="W6" i="1"/>
  <c r="L7" i="1"/>
  <c r="N7" i="1" s="1" a="1"/>
  <c r="N7" i="1" s="1"/>
  <c r="L8" i="1"/>
  <c r="L9" i="1"/>
  <c r="L10" i="1"/>
  <c r="L11" i="1"/>
  <c r="L12" i="1"/>
  <c r="L13" i="1"/>
  <c r="L14" i="1"/>
  <c r="L15" i="1"/>
  <c r="L16" i="1"/>
  <c r="L17" i="1"/>
  <c r="N17" i="1" s="1" a="1"/>
  <c r="N17" i="1" s="1"/>
  <c r="L18" i="1"/>
  <c r="L19" i="1"/>
  <c r="L20" i="1"/>
  <c r="L21" i="1"/>
  <c r="L22" i="1"/>
  <c r="L23" i="1"/>
  <c r="L24" i="1"/>
  <c r="L25" i="1"/>
  <c r="L26" i="1"/>
  <c r="L27" i="1"/>
  <c r="L28" i="1"/>
  <c r="L29" i="1"/>
  <c r="N29" i="1" s="1" a="1"/>
  <c r="N29" i="1" s="1"/>
  <c r="L30" i="1"/>
  <c r="L31" i="1"/>
  <c r="L32" i="1"/>
  <c r="L33" i="1"/>
  <c r="L34" i="1"/>
  <c r="L35" i="1"/>
  <c r="L36" i="1"/>
  <c r="L37" i="1"/>
  <c r="L38" i="1"/>
  <c r="L39" i="1"/>
  <c r="L40" i="1"/>
  <c r="L41" i="1"/>
  <c r="N41" i="1" s="1" a="1"/>
  <c r="N41" i="1" s="1"/>
  <c r="L42" i="1"/>
  <c r="L43" i="1"/>
  <c r="L44" i="1"/>
  <c r="L45" i="1"/>
  <c r="L46" i="1"/>
  <c r="L47" i="1"/>
  <c r="L48" i="1"/>
  <c r="L49" i="1"/>
  <c r="L50" i="1"/>
  <c r="L51" i="1"/>
  <c r="L52" i="1"/>
  <c r="L53" i="1"/>
  <c r="N53" i="1" s="1" a="1"/>
  <c r="N53" i="1" s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Z8" i="1"/>
  <c r="Z9" i="1"/>
  <c r="Z10" i="1"/>
  <c r="Z11" i="1"/>
  <c r="Z12" i="1"/>
  <c r="Z13" i="1"/>
  <c r="AA13" i="1" s="1"/>
  <c r="AB13" i="1" s="1"/>
  <c r="Z14" i="1"/>
  <c r="Z15" i="1"/>
  <c r="AA15" i="1" s="1"/>
  <c r="AB15" i="1" s="1"/>
  <c r="S6" i="1" a="1"/>
  <c r="S6" i="1" s="1"/>
  <c r="AA8" i="1"/>
  <c r="AB8" i="1" s="1"/>
  <c r="AA9" i="1"/>
  <c r="AB9" i="1" s="1"/>
  <c r="AA10" i="1"/>
  <c r="AB10" i="1" s="1"/>
  <c r="AA11" i="1"/>
  <c r="AB11" i="1" s="1"/>
  <c r="AA12" i="1"/>
  <c r="AB12" i="1" s="1"/>
  <c r="AA14" i="1"/>
  <c r="AB14" i="1" s="1"/>
  <c r="AA16" i="1"/>
  <c r="AB16" i="1" s="1"/>
  <c r="AA18" i="1"/>
  <c r="AA19" i="1"/>
  <c r="AA20" i="1"/>
  <c r="AA21" i="1"/>
  <c r="AA22" i="1"/>
  <c r="AA23" i="1"/>
  <c r="AB23" i="1" s="1"/>
  <c r="AA24" i="1"/>
  <c r="AA25" i="1"/>
  <c r="AA26" i="1"/>
  <c r="AA27" i="1"/>
  <c r="AA28" i="1"/>
  <c r="AB28" i="1" s="1"/>
  <c r="AA30" i="1"/>
  <c r="AB30" i="1" s="1"/>
  <c r="AA31" i="1"/>
  <c r="AA32" i="1"/>
  <c r="AA33" i="1"/>
  <c r="AA34" i="1"/>
  <c r="AA35" i="1"/>
  <c r="AB35" i="1" s="1"/>
  <c r="AA36" i="1"/>
  <c r="AA37" i="1"/>
  <c r="AA38" i="1"/>
  <c r="AA39" i="1"/>
  <c r="AB39" i="1" s="1"/>
  <c r="AA40" i="1"/>
  <c r="AB40" i="1" s="1"/>
  <c r="AA42" i="1"/>
  <c r="AB42" i="1" s="1"/>
  <c r="AA43" i="1"/>
  <c r="AA44" i="1"/>
  <c r="AA45" i="1"/>
  <c r="AA46" i="1"/>
  <c r="AA47" i="1"/>
  <c r="AB47" i="1" s="1"/>
  <c r="AA48" i="1"/>
  <c r="AA49" i="1"/>
  <c r="AA50" i="1"/>
  <c r="AA51" i="1"/>
  <c r="AB51" i="1" s="1"/>
  <c r="AA52" i="1"/>
  <c r="AB52" i="1" s="1"/>
  <c r="AA54" i="1"/>
  <c r="AB54" i="1" s="1"/>
  <c r="AA55" i="1"/>
  <c r="AA56" i="1"/>
  <c r="AA57" i="1"/>
  <c r="AA58" i="1"/>
  <c r="AA59" i="1"/>
  <c r="AB59" i="1" s="1"/>
  <c r="AA60" i="1"/>
  <c r="AA61" i="1"/>
  <c r="AA62" i="1"/>
  <c r="AA63" i="1"/>
  <c r="AA64" i="1"/>
  <c r="AA66" i="1"/>
  <c r="AB66" i="1" s="1"/>
  <c r="AA67" i="1"/>
  <c r="AA68" i="1"/>
  <c r="AA69" i="1"/>
  <c r="AA70" i="1"/>
  <c r="AA71" i="1"/>
  <c r="AA72" i="1"/>
  <c r="AB18" i="1"/>
  <c r="AB27" i="1"/>
  <c r="AB63" i="1"/>
  <c r="AB64" i="1"/>
  <c r="Z7" i="1"/>
  <c r="AA7" i="1" s="1"/>
  <c r="AB7" i="1" s="1"/>
  <c r="Z6" i="1"/>
  <c r="AB19" i="1"/>
  <c r="AB20" i="1"/>
  <c r="AB21" i="1"/>
  <c r="AB22" i="1"/>
  <c r="AB24" i="1"/>
  <c r="AB25" i="1"/>
  <c r="AB26" i="1"/>
  <c r="AB31" i="1"/>
  <c r="AB32" i="1"/>
  <c r="AB33" i="1"/>
  <c r="AB34" i="1"/>
  <c r="AB36" i="1"/>
  <c r="AB37" i="1"/>
  <c r="AB38" i="1"/>
  <c r="AB43" i="1"/>
  <c r="AB44" i="1"/>
  <c r="AB45" i="1"/>
  <c r="AB46" i="1"/>
  <c r="AB48" i="1"/>
  <c r="AB49" i="1"/>
  <c r="AB50" i="1"/>
  <c r="AB55" i="1"/>
  <c r="AB56" i="1"/>
  <c r="AB57" i="1"/>
  <c r="AB58" i="1"/>
  <c r="AB60" i="1"/>
  <c r="AB61" i="1"/>
  <c r="AB62" i="1"/>
  <c r="T7" i="1" a="1"/>
  <c r="T7" i="1" s="1"/>
  <c r="T8" i="1" a="1"/>
  <c r="T8" i="1" s="1"/>
  <c r="T9" i="1" a="1"/>
  <c r="T9" i="1" s="1"/>
  <c r="T10" i="1" a="1"/>
  <c r="T10" i="1" s="1"/>
  <c r="T11" i="1" a="1"/>
  <c r="T11" i="1" s="1"/>
  <c r="T12" i="1" a="1"/>
  <c r="T12" i="1" s="1"/>
  <c r="T13" i="1" a="1"/>
  <c r="T13" i="1" s="1"/>
  <c r="T14" i="1" a="1"/>
  <c r="T14" i="1" s="1"/>
  <c r="T15" i="1" a="1"/>
  <c r="T15" i="1" s="1"/>
  <c r="T16" i="1" a="1"/>
  <c r="T16" i="1" s="1"/>
  <c r="T17" i="1" a="1"/>
  <c r="T17" i="1" s="1"/>
  <c r="T18" i="1" a="1"/>
  <c r="T18" i="1" s="1"/>
  <c r="T19" i="1" a="1"/>
  <c r="T19" i="1" s="1"/>
  <c r="T20" i="1" a="1"/>
  <c r="T20" i="1" s="1"/>
  <c r="T21" i="1" a="1"/>
  <c r="T21" i="1" s="1"/>
  <c r="T22" i="1" a="1"/>
  <c r="T22" i="1" s="1"/>
  <c r="T23" i="1" a="1"/>
  <c r="T23" i="1" s="1"/>
  <c r="T24" i="1" a="1"/>
  <c r="T24" i="1" s="1"/>
  <c r="T25" i="1" a="1"/>
  <c r="T25" i="1" s="1"/>
  <c r="T26" i="1" a="1"/>
  <c r="T26" i="1" s="1"/>
  <c r="T27" i="1" a="1"/>
  <c r="T27" i="1" s="1"/>
  <c r="T28" i="1" a="1"/>
  <c r="T28" i="1" s="1"/>
  <c r="T29" i="1" a="1"/>
  <c r="T29" i="1" s="1"/>
  <c r="T30" i="1" a="1"/>
  <c r="T30" i="1" s="1"/>
  <c r="T31" i="1" a="1"/>
  <c r="T31" i="1" s="1"/>
  <c r="T32" i="1" a="1"/>
  <c r="T32" i="1" s="1"/>
  <c r="T33" i="1" a="1"/>
  <c r="T33" i="1" s="1"/>
  <c r="T34" i="1" a="1"/>
  <c r="T34" i="1" s="1"/>
  <c r="T35" i="1" a="1"/>
  <c r="T35" i="1" s="1"/>
  <c r="T36" i="1" a="1"/>
  <c r="T36" i="1" s="1"/>
  <c r="T37" i="1" a="1"/>
  <c r="T37" i="1" s="1"/>
  <c r="T38" i="1" a="1"/>
  <c r="T38" i="1" s="1"/>
  <c r="T39" i="1" a="1"/>
  <c r="T39" i="1" s="1"/>
  <c r="T40" i="1" a="1"/>
  <c r="T40" i="1" s="1"/>
  <c r="T41" i="1" a="1"/>
  <c r="T41" i="1"/>
  <c r="T42" i="1" a="1"/>
  <c r="T42" i="1" s="1"/>
  <c r="T43" i="1" a="1"/>
  <c r="T43" i="1" s="1"/>
  <c r="T44" i="1" a="1"/>
  <c r="T44" i="1" s="1"/>
  <c r="T45" i="1" a="1"/>
  <c r="T45" i="1" s="1"/>
  <c r="T46" i="1" a="1"/>
  <c r="T46" i="1" s="1"/>
  <c r="T47" i="1" a="1"/>
  <c r="T47" i="1" s="1"/>
  <c r="T48" i="1" a="1"/>
  <c r="T48" i="1" s="1"/>
  <c r="T49" i="1" a="1"/>
  <c r="T49" i="1" s="1"/>
  <c r="T50" i="1" a="1"/>
  <c r="T50" i="1" s="1"/>
  <c r="T51" i="1" a="1"/>
  <c r="T51" i="1" s="1"/>
  <c r="T52" i="1" a="1"/>
  <c r="T52" i="1" s="1"/>
  <c r="T53" i="1" a="1"/>
  <c r="T53" i="1" s="1"/>
  <c r="T54" i="1" a="1"/>
  <c r="T54" i="1" s="1"/>
  <c r="T55" i="1" a="1"/>
  <c r="T55" i="1" s="1"/>
  <c r="T56" i="1" a="1"/>
  <c r="T56" i="1" s="1"/>
  <c r="T57" i="1" a="1"/>
  <c r="T57" i="1" s="1"/>
  <c r="T58" i="1" a="1"/>
  <c r="T58" i="1" s="1"/>
  <c r="T59" i="1" a="1"/>
  <c r="T59" i="1" s="1"/>
  <c r="T60" i="1" a="1"/>
  <c r="T60" i="1" s="1"/>
  <c r="T61" i="1" a="1"/>
  <c r="T61" i="1" s="1"/>
  <c r="T62" i="1" a="1"/>
  <c r="T62" i="1" s="1"/>
  <c r="T63" i="1" a="1"/>
  <c r="T63" i="1" s="1"/>
  <c r="T64" i="1" a="1"/>
  <c r="T64" i="1" s="1"/>
  <c r="T65" i="1" a="1"/>
  <c r="T65" i="1" s="1"/>
  <c r="T66" i="1" a="1"/>
  <c r="T66" i="1" s="1"/>
  <c r="T67" i="1" a="1"/>
  <c r="T67" i="1" s="1"/>
  <c r="T68" i="1" a="1"/>
  <c r="T68" i="1" s="1"/>
  <c r="T69" i="1" a="1"/>
  <c r="T69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17" i="1" a="1"/>
  <c r="S17" i="1" s="1"/>
  <c r="S18" i="1" a="1"/>
  <c r="S18" i="1" s="1"/>
  <c r="S19" i="1" a="1"/>
  <c r="S19" i="1" s="1"/>
  <c r="S20" i="1" a="1"/>
  <c r="S20" i="1" s="1"/>
  <c r="S21" i="1" a="1"/>
  <c r="S21" i="1" s="1"/>
  <c r="S22" i="1" a="1"/>
  <c r="S22" i="1" s="1"/>
  <c r="S23" i="1" a="1"/>
  <c r="S23" i="1" s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S35" i="1" a="1"/>
  <c r="S35" i="1" s="1"/>
  <c r="S36" i="1" a="1"/>
  <c r="S36" i="1" s="1"/>
  <c r="S37" i="1" a="1"/>
  <c r="S37" i="1" s="1"/>
  <c r="S38" i="1" a="1"/>
  <c r="S38" i="1" s="1"/>
  <c r="S39" i="1" a="1"/>
  <c r="S39" i="1" s="1"/>
  <c r="S40" i="1" a="1"/>
  <c r="S40" i="1" s="1"/>
  <c r="S41" i="1" a="1"/>
  <c r="S41" i="1" s="1"/>
  <c r="S42" i="1" a="1"/>
  <c r="S42" i="1"/>
  <c r="S43" i="1" a="1"/>
  <c r="S43" i="1" s="1"/>
  <c r="S44" i="1" a="1"/>
  <c r="S44" i="1" s="1"/>
  <c r="S45" i="1" a="1"/>
  <c r="S45" i="1" s="1"/>
  <c r="S46" i="1" a="1"/>
  <c r="S46" i="1" s="1"/>
  <c r="S47" i="1" a="1"/>
  <c r="S47" i="1" s="1"/>
  <c r="S48" i="1" a="1"/>
  <c r="S48" i="1" s="1"/>
  <c r="S49" i="1" a="1"/>
  <c r="S49" i="1" s="1"/>
  <c r="S50" i="1" a="1"/>
  <c r="S50" i="1" s="1"/>
  <c r="S51" i="1" a="1"/>
  <c r="S51" i="1" s="1"/>
  <c r="S52" i="1" a="1"/>
  <c r="S52" i="1" s="1"/>
  <c r="S53" i="1" a="1"/>
  <c r="S53" i="1" s="1"/>
  <c r="S54" i="1" a="1"/>
  <c r="S54" i="1" s="1"/>
  <c r="S55" i="1" a="1"/>
  <c r="S55" i="1" s="1"/>
  <c r="S56" i="1" a="1"/>
  <c r="S56" i="1" s="1"/>
  <c r="S57" i="1" a="1"/>
  <c r="S57" i="1" s="1"/>
  <c r="S58" i="1" a="1"/>
  <c r="S58" i="1" s="1"/>
  <c r="S59" i="1" a="1"/>
  <c r="S59" i="1" s="1"/>
  <c r="S60" i="1" a="1"/>
  <c r="S60" i="1" s="1"/>
  <c r="S61" i="1" a="1"/>
  <c r="S61" i="1" s="1"/>
  <c r="S62" i="1" a="1"/>
  <c r="S62" i="1" s="1"/>
  <c r="S63" i="1" a="1"/>
  <c r="S63" i="1" s="1"/>
  <c r="S64" i="1" a="1"/>
  <c r="S64" i="1" s="1"/>
  <c r="S65" i="1" a="1"/>
  <c r="S65" i="1" s="1"/>
  <c r="S66" i="1" a="1"/>
  <c r="S66" i="1"/>
  <c r="S67" i="1" a="1"/>
  <c r="S67" i="1" s="1"/>
  <c r="S68" i="1" a="1"/>
  <c r="S68" i="1" s="1"/>
  <c r="O7" i="1" a="1"/>
  <c r="O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3" i="1" a="1"/>
  <c r="O13" i="1" s="1"/>
  <c r="O14" i="1" a="1"/>
  <c r="O14" i="1" s="1"/>
  <c r="O15" i="1" a="1"/>
  <c r="O15" i="1" s="1"/>
  <c r="O16" i="1" a="1"/>
  <c r="O16" i="1" s="1"/>
  <c r="O18" i="1" a="1"/>
  <c r="O18" i="1" s="1"/>
  <c r="O19" i="1" a="1"/>
  <c r="O19" i="1" s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O26" i="1" a="1"/>
  <c r="O26" i="1" s="1"/>
  <c r="O27" i="1" a="1"/>
  <c r="O27" i="1" s="1"/>
  <c r="O28" i="1" a="1"/>
  <c r="O28" i="1" s="1"/>
  <c r="O30" i="1" a="1"/>
  <c r="O30" i="1" s="1"/>
  <c r="O31" i="1" a="1"/>
  <c r="O31" i="1" s="1"/>
  <c r="O32" i="1" a="1"/>
  <c r="O32" i="1" s="1"/>
  <c r="O33" i="1" a="1"/>
  <c r="O33" i="1" s="1"/>
  <c r="O34" i="1" a="1"/>
  <c r="O34" i="1" s="1"/>
  <c r="O35" i="1" a="1"/>
  <c r="O35" i="1" s="1"/>
  <c r="O36" i="1" a="1"/>
  <c r="O36" i="1" s="1"/>
  <c r="O37" i="1" a="1"/>
  <c r="O37" i="1" s="1"/>
  <c r="O38" i="1" a="1"/>
  <c r="O38" i="1" s="1"/>
  <c r="O39" i="1" a="1"/>
  <c r="O39" i="1" s="1"/>
  <c r="O40" i="1" a="1"/>
  <c r="O40" i="1" s="1"/>
  <c r="O42" i="1" a="1"/>
  <c r="O42" i="1" s="1"/>
  <c r="O43" i="1" a="1"/>
  <c r="O43" i="1" s="1"/>
  <c r="O44" i="1" a="1"/>
  <c r="O44" i="1" s="1"/>
  <c r="O45" i="1" a="1"/>
  <c r="O45" i="1" s="1"/>
  <c r="O46" i="1" a="1"/>
  <c r="O46" i="1" s="1"/>
  <c r="O47" i="1" a="1"/>
  <c r="O47" i="1" s="1"/>
  <c r="O48" i="1" a="1"/>
  <c r="O48" i="1" s="1"/>
  <c r="O49" i="1" a="1"/>
  <c r="O49" i="1" s="1"/>
  <c r="O50" i="1" a="1"/>
  <c r="O50" i="1" s="1"/>
  <c r="O51" i="1" a="1"/>
  <c r="O51" i="1" s="1"/>
  <c r="O52" i="1" a="1"/>
  <c r="O52" i="1" s="1"/>
  <c r="O54" i="1" a="1"/>
  <c r="O54" i="1" s="1"/>
  <c r="O55" i="1" a="1"/>
  <c r="O55" i="1" s="1"/>
  <c r="O56" i="1" a="1"/>
  <c r="O56" i="1" s="1"/>
  <c r="O57" i="1" a="1"/>
  <c r="O57" i="1" s="1"/>
  <c r="O58" i="1" a="1"/>
  <c r="O58" i="1" s="1"/>
  <c r="O59" i="1" a="1"/>
  <c r="O59" i="1" s="1"/>
  <c r="O60" i="1" a="1"/>
  <c r="O60" i="1" s="1"/>
  <c r="O61" i="1" a="1"/>
  <c r="O61" i="1" s="1"/>
  <c r="O62" i="1" a="1"/>
  <c r="O62" i="1" s="1"/>
  <c r="O63" i="1" a="1"/>
  <c r="O63" i="1" s="1"/>
  <c r="O64" i="1" a="1"/>
  <c r="O64" i="1" s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30" i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O6" i="1" a="1"/>
  <c r="O6" i="1" s="1"/>
  <c r="F6" i="1" a="1"/>
  <c r="F6" i="1" s="1"/>
  <c r="AB67" i="1"/>
  <c r="AB68" i="1"/>
  <c r="AB69" i="1"/>
  <c r="T6" i="1" a="1"/>
  <c r="T6" i="1" s="1"/>
  <c r="N6" i="1" a="1"/>
  <c r="N6" i="1" s="1"/>
  <c r="G6" i="1" a="1"/>
  <c r="G6" i="1" s="1"/>
  <c r="AM4" i="1"/>
  <c r="AK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BR9" i="1" a="1"/>
  <c r="BR9" i="1" s="1"/>
  <c r="BS9" i="1" a="1"/>
  <c r="BS9" i="1" s="1"/>
  <c r="BT9" i="1" a="1"/>
  <c r="BT9" i="1" s="1"/>
  <c r="BU9" i="1" a="1"/>
  <c r="BU9" i="1" s="1"/>
  <c r="BV9" i="1" a="1"/>
  <c r="BV9" i="1" s="1"/>
  <c r="BW9" i="1" a="1"/>
  <c r="BW9" i="1" s="1"/>
  <c r="BX9" i="1" a="1"/>
  <c r="BX9" i="1" s="1"/>
  <c r="BY9" i="1" a="1"/>
  <c r="BY9" i="1" s="1"/>
  <c r="BZ9" i="1" a="1"/>
  <c r="BZ9" i="1" s="1"/>
  <c r="CA9" i="1" a="1"/>
  <c r="CA9" i="1" s="1"/>
  <c r="CB9" i="1" a="1"/>
  <c r="CB9" i="1" s="1"/>
  <c r="CC9" i="1" a="1"/>
  <c r="CC9" i="1" s="1"/>
  <c r="CD9" i="1" a="1"/>
  <c r="CD9" i="1" s="1"/>
  <c r="CE9" i="1" a="1"/>
  <c r="CE9" i="1" s="1"/>
  <c r="CF9" i="1" a="1"/>
  <c r="CF9" i="1" s="1"/>
  <c r="CG9" i="1" a="1"/>
  <c r="CG9" i="1" s="1"/>
  <c r="CH9" i="1" a="1"/>
  <c r="CH9" i="1" s="1"/>
  <c r="CI9" i="1" a="1"/>
  <c r="CI9" i="1" s="1"/>
  <c r="CJ9" i="1" a="1"/>
  <c r="CJ9" i="1" s="1"/>
  <c r="CK9" i="1" a="1"/>
  <c r="CK9" i="1" s="1"/>
  <c r="CL9" i="1" a="1"/>
  <c r="CL9" i="1" s="1"/>
  <c r="CM9" i="1" a="1"/>
  <c r="CM9" i="1" s="1"/>
  <c r="CN9" i="1" a="1"/>
  <c r="CN9" i="1" s="1"/>
  <c r="CO9" i="1" a="1"/>
  <c r="CO9" i="1" s="1"/>
  <c r="CP9" i="1" a="1"/>
  <c r="CP9" i="1" s="1"/>
  <c r="CQ9" i="1" a="1"/>
  <c r="CQ9" i="1" s="1"/>
  <c r="CR9" i="1" a="1"/>
  <c r="CR9" i="1" s="1"/>
  <c r="CS9" i="1" a="1"/>
  <c r="CS9" i="1" s="1"/>
  <c r="CT9" i="1" a="1"/>
  <c r="CT9" i="1" s="1"/>
  <c r="CU9" i="1" a="1"/>
  <c r="CU9" i="1" s="1"/>
  <c r="CV9" i="1" a="1"/>
  <c r="CV9" i="1" s="1"/>
  <c r="CW9" i="1" a="1"/>
  <c r="CW9" i="1" s="1"/>
  <c r="CX9" i="1" a="1"/>
  <c r="CX9" i="1" s="1"/>
  <c r="CY9" i="1" a="1"/>
  <c r="CY9" i="1" s="1"/>
  <c r="CO10" i="1" a="1"/>
  <c r="CO10" i="1" s="1"/>
  <c r="CP10" i="1" a="1"/>
  <c r="CP10" i="1" s="1"/>
  <c r="CQ10" i="1" a="1"/>
  <c r="CQ10" i="1" s="1"/>
  <c r="CR10" i="1" a="1"/>
  <c r="CR10" i="1" s="1"/>
  <c r="CS10" i="1" a="1"/>
  <c r="CS10" i="1" s="1"/>
  <c r="CT10" i="1" a="1"/>
  <c r="CT10" i="1" s="1"/>
  <c r="CU10" i="1" a="1"/>
  <c r="CU10" i="1" s="1"/>
  <c r="CV10" i="1" a="1"/>
  <c r="CV10" i="1" s="1"/>
  <c r="CW10" i="1" a="1"/>
  <c r="CW10" i="1" s="1"/>
  <c r="CX10" i="1" a="1"/>
  <c r="CX10" i="1" s="1"/>
  <c r="CY10" i="1" a="1"/>
  <c r="CY10" i="1" s="1"/>
  <c r="BR11" i="1" a="1"/>
  <c r="BR11" i="1" s="1"/>
  <c r="BS11" i="1" a="1"/>
  <c r="BS11" i="1" s="1"/>
  <c r="BT11" i="1" a="1"/>
  <c r="BT11" i="1" s="1"/>
  <c r="BU11" i="1" a="1"/>
  <c r="BU11" i="1" s="1"/>
  <c r="BV11" i="1" a="1"/>
  <c r="BV11" i="1" s="1"/>
  <c r="BW11" i="1" a="1"/>
  <c r="BW11" i="1" s="1"/>
  <c r="BX11" i="1" a="1"/>
  <c r="BX11" i="1" s="1"/>
  <c r="BY11" i="1" a="1"/>
  <c r="BY11" i="1" s="1"/>
  <c r="BZ11" i="1" a="1"/>
  <c r="BZ11" i="1" s="1"/>
  <c r="CA11" i="1" a="1"/>
  <c r="CA11" i="1" s="1"/>
  <c r="CB11" i="1" a="1"/>
  <c r="CB11" i="1" s="1"/>
  <c r="CC11" i="1" a="1"/>
  <c r="CC11" i="1" s="1"/>
  <c r="CD11" i="1" a="1"/>
  <c r="CD11" i="1" s="1"/>
  <c r="CE11" i="1" a="1"/>
  <c r="CE11" i="1" s="1"/>
  <c r="CF11" i="1" a="1"/>
  <c r="CF11" i="1" s="1"/>
  <c r="CG11" i="1" a="1"/>
  <c r="CG11" i="1" s="1"/>
  <c r="CH11" i="1" a="1"/>
  <c r="CH11" i="1" s="1"/>
  <c r="CI11" i="1" a="1"/>
  <c r="CI11" i="1" s="1"/>
  <c r="CJ11" i="1" a="1"/>
  <c r="CJ11" i="1" s="1"/>
  <c r="CK11" i="1" a="1"/>
  <c r="CK11" i="1" s="1"/>
  <c r="CL11" i="1" a="1"/>
  <c r="CL11" i="1" s="1"/>
  <c r="CM11" i="1" a="1"/>
  <c r="CM11" i="1" s="1"/>
  <c r="CN11" i="1" a="1"/>
  <c r="CN11" i="1" s="1"/>
  <c r="CO11" i="1" a="1"/>
  <c r="CO11" i="1" s="1"/>
  <c r="CP11" i="1" a="1"/>
  <c r="CP11" i="1" s="1"/>
  <c r="CQ11" i="1" a="1"/>
  <c r="CQ11" i="1" s="1"/>
  <c r="CR11" i="1" a="1"/>
  <c r="CR11" i="1" s="1"/>
  <c r="CS11" i="1" a="1"/>
  <c r="CS11" i="1" s="1"/>
  <c r="CT11" i="1" a="1"/>
  <c r="CT11" i="1" s="1"/>
  <c r="CU11" i="1" a="1"/>
  <c r="CU11" i="1" s="1"/>
  <c r="CV11" i="1" a="1"/>
  <c r="CV11" i="1" s="1"/>
  <c r="CW11" i="1" a="1"/>
  <c r="CW11" i="1" s="1"/>
  <c r="CX11" i="1" a="1"/>
  <c r="CX11" i="1" s="1"/>
  <c r="CY11" i="1" a="1"/>
  <c r="CY11" i="1" s="1"/>
  <c r="BR12" i="1" a="1"/>
  <c r="BR12" i="1" s="1"/>
  <c r="BS12" i="1" a="1"/>
  <c r="BS12" i="1" s="1"/>
  <c r="BT12" i="1" a="1"/>
  <c r="BT12" i="1" s="1"/>
  <c r="BU12" i="1" a="1"/>
  <c r="BU12" i="1" s="1"/>
  <c r="BV12" i="1" a="1"/>
  <c r="BV12" i="1" s="1"/>
  <c r="BW12" i="1" a="1"/>
  <c r="BW12" i="1" s="1"/>
  <c r="BX12" i="1" a="1"/>
  <c r="BX12" i="1" s="1"/>
  <c r="BY12" i="1" a="1"/>
  <c r="BY12" i="1" s="1"/>
  <c r="BZ12" i="1" a="1"/>
  <c r="BZ12" i="1" s="1"/>
  <c r="CA12" i="1" a="1"/>
  <c r="CA12" i="1" s="1"/>
  <c r="CB12" i="1" a="1"/>
  <c r="CB12" i="1" s="1"/>
  <c r="CC12" i="1" a="1"/>
  <c r="CC12" i="1" s="1"/>
  <c r="CD12" i="1" a="1"/>
  <c r="CD12" i="1" s="1"/>
  <c r="CE12" i="1" a="1"/>
  <c r="CE12" i="1" s="1"/>
  <c r="CF12" i="1" a="1"/>
  <c r="CF12" i="1" s="1"/>
  <c r="CG12" i="1" a="1"/>
  <c r="CG12" i="1" s="1"/>
  <c r="CH12" i="1" a="1"/>
  <c r="CH12" i="1" s="1"/>
  <c r="CI12" i="1" a="1"/>
  <c r="CI12" i="1" s="1"/>
  <c r="CJ12" i="1" a="1"/>
  <c r="CJ12" i="1" s="1"/>
  <c r="CK12" i="1" a="1"/>
  <c r="CK12" i="1" s="1"/>
  <c r="CL12" i="1" a="1"/>
  <c r="CL12" i="1" s="1"/>
  <c r="CM12" i="1" a="1"/>
  <c r="CM12" i="1" s="1"/>
  <c r="CN12" i="1" a="1"/>
  <c r="CN12" i="1" s="1"/>
  <c r="CO12" i="1" a="1"/>
  <c r="CO12" i="1" s="1"/>
  <c r="CP12" i="1" a="1"/>
  <c r="CP12" i="1" s="1"/>
  <c r="CQ12" i="1" a="1"/>
  <c r="CQ12" i="1" s="1"/>
  <c r="CR12" i="1" a="1"/>
  <c r="CR12" i="1" s="1"/>
  <c r="CS12" i="1" a="1"/>
  <c r="CS12" i="1" s="1"/>
  <c r="CT12" i="1" a="1"/>
  <c r="CT12" i="1" s="1"/>
  <c r="CU12" i="1" a="1"/>
  <c r="CU12" i="1" s="1"/>
  <c r="CV12" i="1" a="1"/>
  <c r="CV12" i="1" s="1"/>
  <c r="CW12" i="1" a="1"/>
  <c r="CW12" i="1" s="1"/>
  <c r="CX12" i="1" a="1"/>
  <c r="CX12" i="1" s="1"/>
  <c r="CY12" i="1" a="1"/>
  <c r="CY12" i="1" s="1"/>
  <c r="BR15" i="1" a="1"/>
  <c r="BR15" i="1" s="1"/>
  <c r="BS15" i="1" a="1"/>
  <c r="BS15" i="1" s="1"/>
  <c r="BT15" i="1" a="1"/>
  <c r="BT15" i="1" s="1"/>
  <c r="BU15" i="1" a="1"/>
  <c r="BU15" i="1" s="1"/>
  <c r="BV15" i="1" a="1"/>
  <c r="BV15" i="1" s="1"/>
  <c r="BW15" i="1" a="1"/>
  <c r="BW15" i="1" s="1"/>
  <c r="BX15" i="1" a="1"/>
  <c r="BX15" i="1" s="1"/>
  <c r="BY15" i="1" a="1"/>
  <c r="BY15" i="1" s="1"/>
  <c r="BZ15" i="1" a="1"/>
  <c r="BZ15" i="1" s="1"/>
  <c r="CA15" i="1" a="1"/>
  <c r="CA15" i="1" s="1"/>
  <c r="CB15" i="1" a="1"/>
  <c r="CB15" i="1" s="1"/>
  <c r="CC15" i="1" a="1"/>
  <c r="CC15" i="1" s="1"/>
  <c r="CD15" i="1" a="1"/>
  <c r="CD15" i="1" s="1"/>
  <c r="CE15" i="1" a="1"/>
  <c r="CE15" i="1" s="1"/>
  <c r="CF15" i="1" a="1"/>
  <c r="CF15" i="1" s="1"/>
  <c r="CG15" i="1" a="1"/>
  <c r="CG15" i="1" s="1"/>
  <c r="CH15" i="1" a="1"/>
  <c r="CH15" i="1" s="1"/>
  <c r="CI15" i="1" a="1"/>
  <c r="CI15" i="1" s="1"/>
  <c r="CJ15" i="1" a="1"/>
  <c r="CJ15" i="1" s="1"/>
  <c r="CK15" i="1" a="1"/>
  <c r="CK15" i="1" s="1"/>
  <c r="CL15" i="1" a="1"/>
  <c r="CL15" i="1" s="1"/>
  <c r="CM15" i="1" a="1"/>
  <c r="CM15" i="1" s="1"/>
  <c r="CN15" i="1" a="1"/>
  <c r="CN15" i="1" s="1"/>
  <c r="CO15" i="1" a="1"/>
  <c r="CO15" i="1" s="1"/>
  <c r="CP15" i="1" a="1"/>
  <c r="CP15" i="1" s="1"/>
  <c r="CQ15" i="1" a="1"/>
  <c r="CQ15" i="1" s="1"/>
  <c r="CR15" i="1" a="1"/>
  <c r="CR15" i="1" s="1"/>
  <c r="CS15" i="1" a="1"/>
  <c r="CS15" i="1" s="1"/>
  <c r="CT15" i="1" a="1"/>
  <c r="CT15" i="1" s="1"/>
  <c r="CU15" i="1" a="1"/>
  <c r="CU15" i="1" s="1"/>
  <c r="CV15" i="1" a="1"/>
  <c r="CV15" i="1" s="1"/>
  <c r="CW15" i="1" a="1"/>
  <c r="CW15" i="1" s="1"/>
  <c r="CX15" i="1" a="1"/>
  <c r="CX15" i="1" s="1"/>
  <c r="CY15" i="1" a="1"/>
  <c r="CY15" i="1" s="1"/>
  <c r="BR16" i="1" a="1"/>
  <c r="BR16" i="1" s="1"/>
  <c r="BS16" i="1" a="1"/>
  <c r="BS16" i="1" s="1"/>
  <c r="BT16" i="1" a="1"/>
  <c r="BT16" i="1" s="1"/>
  <c r="BU16" i="1" a="1"/>
  <c r="BU16" i="1" s="1"/>
  <c r="BV16" i="1" a="1"/>
  <c r="BV16" i="1" s="1"/>
  <c r="BW16" i="1" a="1"/>
  <c r="BW16" i="1" s="1"/>
  <c r="BX16" i="1" a="1"/>
  <c r="BX16" i="1" s="1"/>
  <c r="BY16" i="1" a="1"/>
  <c r="BY16" i="1" s="1"/>
  <c r="BZ16" i="1" a="1"/>
  <c r="BZ16" i="1" s="1"/>
  <c r="CA16" i="1" a="1"/>
  <c r="CA16" i="1" s="1"/>
  <c r="CB16" i="1" a="1"/>
  <c r="CB16" i="1" s="1"/>
  <c r="CC16" i="1" a="1"/>
  <c r="CC16" i="1" s="1"/>
  <c r="CD16" i="1" a="1"/>
  <c r="CD16" i="1" s="1"/>
  <c r="CE16" i="1" a="1"/>
  <c r="CE16" i="1" s="1"/>
  <c r="CF16" i="1" a="1"/>
  <c r="CF16" i="1" s="1"/>
  <c r="CG16" i="1" a="1"/>
  <c r="CG16" i="1" s="1"/>
  <c r="CH16" i="1" a="1"/>
  <c r="CH16" i="1" s="1"/>
  <c r="CI16" i="1" a="1"/>
  <c r="CI16" i="1" s="1"/>
  <c r="CJ16" i="1" a="1"/>
  <c r="CJ16" i="1" s="1"/>
  <c r="CK16" i="1" a="1"/>
  <c r="CK16" i="1" s="1"/>
  <c r="CL16" i="1" a="1"/>
  <c r="CL16" i="1" s="1"/>
  <c r="CM16" i="1" a="1"/>
  <c r="CM16" i="1" s="1"/>
  <c r="CN16" i="1" a="1"/>
  <c r="CN16" i="1" s="1"/>
  <c r="CO16" i="1" a="1"/>
  <c r="CO16" i="1" s="1"/>
  <c r="CP16" i="1" a="1"/>
  <c r="CP16" i="1" s="1"/>
  <c r="CQ16" i="1" a="1"/>
  <c r="CQ16" i="1" s="1"/>
  <c r="CR16" i="1" a="1"/>
  <c r="CR16" i="1" s="1"/>
  <c r="CS16" i="1" a="1"/>
  <c r="CS16" i="1" s="1"/>
  <c r="CT16" i="1" a="1"/>
  <c r="CT16" i="1" s="1"/>
  <c r="CU16" i="1" a="1"/>
  <c r="CU16" i="1" s="1"/>
  <c r="CV16" i="1" a="1"/>
  <c r="CV16" i="1" s="1"/>
  <c r="CW16" i="1" a="1"/>
  <c r="CW16" i="1" s="1"/>
  <c r="CX16" i="1" a="1"/>
  <c r="CX16" i="1" s="1"/>
  <c r="CY16" i="1" a="1"/>
  <c r="CY16" i="1" s="1"/>
  <c r="BR19" i="1" a="1"/>
  <c r="BR19" i="1" s="1"/>
  <c r="BS19" i="1" a="1"/>
  <c r="BS19" i="1" s="1"/>
  <c r="BT19" i="1" a="1"/>
  <c r="BT19" i="1" s="1"/>
  <c r="BU19" i="1" a="1"/>
  <c r="BU19" i="1" s="1"/>
  <c r="BV19" i="1" a="1"/>
  <c r="BV19" i="1" s="1"/>
  <c r="BW19" i="1" a="1"/>
  <c r="BW19" i="1" s="1"/>
  <c r="BX19" i="1" a="1"/>
  <c r="BX19" i="1" s="1"/>
  <c r="BY19" i="1" a="1"/>
  <c r="BY19" i="1" s="1"/>
  <c r="BZ19" i="1" a="1"/>
  <c r="BZ19" i="1" s="1"/>
  <c r="CA19" i="1" a="1"/>
  <c r="CA19" i="1" s="1"/>
  <c r="CB19" i="1" a="1"/>
  <c r="CB19" i="1" s="1"/>
  <c r="CC19" i="1" a="1"/>
  <c r="CC19" i="1" s="1"/>
  <c r="CD19" i="1" a="1"/>
  <c r="CD19" i="1" s="1"/>
  <c r="CE19" i="1" a="1"/>
  <c r="CE19" i="1" s="1"/>
  <c r="CF19" i="1" a="1"/>
  <c r="CF19" i="1" s="1"/>
  <c r="CG19" i="1" a="1"/>
  <c r="CG19" i="1" s="1"/>
  <c r="CH19" i="1" a="1"/>
  <c r="CH19" i="1" s="1"/>
  <c r="CI19" i="1" a="1"/>
  <c r="CI19" i="1" s="1"/>
  <c r="CJ19" i="1" a="1"/>
  <c r="CJ19" i="1" s="1"/>
  <c r="CK19" i="1" a="1"/>
  <c r="CK19" i="1" s="1"/>
  <c r="CL19" i="1" a="1"/>
  <c r="CL19" i="1" s="1"/>
  <c r="CM19" i="1" a="1"/>
  <c r="CM19" i="1" s="1"/>
  <c r="CN19" i="1" a="1"/>
  <c r="CN19" i="1" s="1"/>
  <c r="CO19" i="1" a="1"/>
  <c r="CO19" i="1" s="1"/>
  <c r="CP19" i="1" a="1"/>
  <c r="CP19" i="1" s="1"/>
  <c r="CQ19" i="1" a="1"/>
  <c r="CQ19" i="1" s="1"/>
  <c r="CR19" i="1" a="1"/>
  <c r="CR19" i="1" s="1"/>
  <c r="CS19" i="1" a="1"/>
  <c r="CS19" i="1" s="1"/>
  <c r="CT19" i="1" a="1"/>
  <c r="CT19" i="1" s="1"/>
  <c r="CU19" i="1" a="1"/>
  <c r="CU19" i="1" s="1"/>
  <c r="CV19" i="1" a="1"/>
  <c r="CV19" i="1" s="1"/>
  <c r="CW19" i="1" a="1"/>
  <c r="CW19" i="1" s="1"/>
  <c r="CX19" i="1" a="1"/>
  <c r="CX19" i="1" s="1"/>
  <c r="CY19" i="1" a="1"/>
  <c r="CY19" i="1" s="1"/>
  <c r="BR20" i="1" a="1"/>
  <c r="BR20" i="1" s="1"/>
  <c r="BS20" i="1" a="1"/>
  <c r="BS20" i="1" s="1"/>
  <c r="BT20" i="1" a="1"/>
  <c r="BT20" i="1" s="1"/>
  <c r="BU20" i="1" a="1"/>
  <c r="BU20" i="1" s="1"/>
  <c r="BV20" i="1" a="1"/>
  <c r="BV20" i="1" s="1"/>
  <c r="BW20" i="1" a="1"/>
  <c r="BW20" i="1" s="1"/>
  <c r="BX20" i="1" a="1"/>
  <c r="BX20" i="1" s="1"/>
  <c r="BY20" i="1" a="1"/>
  <c r="BY20" i="1" s="1"/>
  <c r="BZ20" i="1" a="1"/>
  <c r="BZ20" i="1" s="1"/>
  <c r="CA20" i="1" a="1"/>
  <c r="CA20" i="1" s="1"/>
  <c r="CB20" i="1" a="1"/>
  <c r="CB20" i="1" s="1"/>
  <c r="CC20" i="1" a="1"/>
  <c r="CC20" i="1" s="1"/>
  <c r="CD20" i="1" a="1"/>
  <c r="CD20" i="1" s="1"/>
  <c r="CE20" i="1" a="1"/>
  <c r="CE20" i="1" s="1"/>
  <c r="CF20" i="1" a="1"/>
  <c r="CF20" i="1" s="1"/>
  <c r="CG20" i="1" a="1"/>
  <c r="CG20" i="1" s="1"/>
  <c r="CH20" i="1" a="1"/>
  <c r="CH20" i="1" s="1"/>
  <c r="CI20" i="1" a="1"/>
  <c r="CI20" i="1" s="1"/>
  <c r="CJ20" i="1" a="1"/>
  <c r="CJ20" i="1" s="1"/>
  <c r="CK20" i="1" a="1"/>
  <c r="CK20" i="1" s="1"/>
  <c r="CL20" i="1" a="1"/>
  <c r="CL20" i="1" s="1"/>
  <c r="CM20" i="1" a="1"/>
  <c r="CM20" i="1" s="1"/>
  <c r="CN20" i="1" a="1"/>
  <c r="CN20" i="1" s="1"/>
  <c r="CO20" i="1" a="1"/>
  <c r="CO20" i="1" s="1"/>
  <c r="CP20" i="1" a="1"/>
  <c r="CP20" i="1" s="1"/>
  <c r="CQ20" i="1" a="1"/>
  <c r="CQ20" i="1" s="1"/>
  <c r="CR20" i="1" a="1"/>
  <c r="CR20" i="1" s="1"/>
  <c r="CS20" i="1" a="1"/>
  <c r="CS20" i="1" s="1"/>
  <c r="CT20" i="1" a="1"/>
  <c r="CT20" i="1" s="1"/>
  <c r="CU20" i="1" a="1"/>
  <c r="CU20" i="1" s="1"/>
  <c r="CV20" i="1" a="1"/>
  <c r="CV20" i="1" s="1"/>
  <c r="CW20" i="1" a="1"/>
  <c r="CW20" i="1" s="1"/>
  <c r="CX20" i="1" a="1"/>
  <c r="CX20" i="1" s="1"/>
  <c r="CY20" i="1" a="1"/>
  <c r="CY20" i="1" s="1"/>
  <c r="BR23" i="1" a="1"/>
  <c r="BR23" i="1" s="1"/>
  <c r="BS23" i="1" a="1"/>
  <c r="BS23" i="1" s="1"/>
  <c r="BT23" i="1" a="1"/>
  <c r="BT23" i="1" s="1"/>
  <c r="BU23" i="1" a="1"/>
  <c r="BU23" i="1" s="1"/>
  <c r="BV23" i="1" a="1"/>
  <c r="BV23" i="1" s="1"/>
  <c r="BW23" i="1" a="1"/>
  <c r="BW23" i="1" s="1"/>
  <c r="BX23" i="1" a="1"/>
  <c r="BX23" i="1" s="1"/>
  <c r="BY23" i="1" a="1"/>
  <c r="BY23" i="1" s="1"/>
  <c r="BZ23" i="1" a="1"/>
  <c r="BZ23" i="1" s="1"/>
  <c r="CA23" i="1" a="1"/>
  <c r="CA23" i="1" s="1"/>
  <c r="CB23" i="1" a="1"/>
  <c r="CB23" i="1" s="1"/>
  <c r="CC23" i="1" a="1"/>
  <c r="CC23" i="1" s="1"/>
  <c r="CD23" i="1" a="1"/>
  <c r="CD23" i="1" s="1"/>
  <c r="CE23" i="1" a="1"/>
  <c r="CE23" i="1" s="1"/>
  <c r="CF23" i="1" a="1"/>
  <c r="CF23" i="1" s="1"/>
  <c r="CG23" i="1" a="1"/>
  <c r="CG23" i="1" s="1"/>
  <c r="CH23" i="1" a="1"/>
  <c r="CH23" i="1" s="1"/>
  <c r="CI23" i="1" a="1"/>
  <c r="CI23" i="1" s="1"/>
  <c r="CJ23" i="1" a="1"/>
  <c r="CJ23" i="1" s="1"/>
  <c r="CK23" i="1" a="1"/>
  <c r="CK23" i="1" s="1"/>
  <c r="CL23" i="1" a="1"/>
  <c r="CL23" i="1" s="1"/>
  <c r="CM23" i="1" a="1"/>
  <c r="CM23" i="1" s="1"/>
  <c r="CN23" i="1" a="1"/>
  <c r="CN23" i="1" s="1"/>
  <c r="CO23" i="1" a="1"/>
  <c r="CO23" i="1" s="1"/>
  <c r="CP23" i="1" a="1"/>
  <c r="CP23" i="1" s="1"/>
  <c r="CQ23" i="1" a="1"/>
  <c r="CQ23" i="1" s="1"/>
  <c r="CR23" i="1" a="1"/>
  <c r="CR23" i="1" s="1"/>
  <c r="CS23" i="1" a="1"/>
  <c r="CS23" i="1" s="1"/>
  <c r="CT23" i="1" a="1"/>
  <c r="CT23" i="1" s="1"/>
  <c r="CU23" i="1" a="1"/>
  <c r="CU23" i="1" s="1"/>
  <c r="CV23" i="1" a="1"/>
  <c r="CV23" i="1" s="1"/>
  <c r="CW23" i="1" a="1"/>
  <c r="CW23" i="1" s="1"/>
  <c r="CX23" i="1" a="1"/>
  <c r="CX23" i="1" s="1"/>
  <c r="CY23" i="1" a="1"/>
  <c r="CY23" i="1" s="1"/>
  <c r="BR24" i="1" a="1"/>
  <c r="BR24" i="1" s="1"/>
  <c r="BS24" i="1" a="1"/>
  <c r="BS24" i="1" s="1"/>
  <c r="BT24" i="1" a="1"/>
  <c r="BT24" i="1" s="1"/>
  <c r="BU24" i="1" a="1"/>
  <c r="BU24" i="1" s="1"/>
  <c r="BV24" i="1" a="1"/>
  <c r="BV24" i="1" s="1"/>
  <c r="BW24" i="1" a="1"/>
  <c r="BW24" i="1" s="1"/>
  <c r="BX24" i="1" a="1"/>
  <c r="BX24" i="1" s="1"/>
  <c r="BY24" i="1" a="1"/>
  <c r="BY24" i="1" s="1"/>
  <c r="BZ24" i="1" a="1"/>
  <c r="BZ24" i="1" s="1"/>
  <c r="CA24" i="1" a="1"/>
  <c r="CA24" i="1" s="1"/>
  <c r="CB24" i="1" a="1"/>
  <c r="CB24" i="1" s="1"/>
  <c r="CC24" i="1" a="1"/>
  <c r="CC24" i="1" s="1"/>
  <c r="CD24" i="1" a="1"/>
  <c r="CD24" i="1" s="1"/>
  <c r="CE24" i="1" a="1"/>
  <c r="CE24" i="1" s="1"/>
  <c r="CF24" i="1" a="1"/>
  <c r="CF24" i="1" s="1"/>
  <c r="CG24" i="1" a="1"/>
  <c r="CG24" i="1" s="1"/>
  <c r="CH24" i="1" a="1"/>
  <c r="CH24" i="1" s="1"/>
  <c r="CI24" i="1" a="1"/>
  <c r="CI24" i="1" s="1"/>
  <c r="CJ24" i="1" a="1"/>
  <c r="CJ24" i="1" s="1"/>
  <c r="CK24" i="1" a="1"/>
  <c r="CK24" i="1" s="1"/>
  <c r="CL24" i="1" a="1"/>
  <c r="CL24" i="1" s="1"/>
  <c r="CM24" i="1" a="1"/>
  <c r="CM24" i="1" s="1"/>
  <c r="CN24" i="1" a="1"/>
  <c r="CN24" i="1" s="1"/>
  <c r="CO24" i="1" a="1"/>
  <c r="CO24" i="1" s="1"/>
  <c r="CP24" i="1" a="1"/>
  <c r="CP24" i="1" s="1"/>
  <c r="CQ24" i="1" a="1"/>
  <c r="CQ24" i="1" s="1"/>
  <c r="CR24" i="1" a="1"/>
  <c r="CR24" i="1" s="1"/>
  <c r="CS24" i="1" a="1"/>
  <c r="CS24" i="1" s="1"/>
  <c r="CT24" i="1" a="1"/>
  <c r="CT24" i="1" s="1"/>
  <c r="CU24" i="1" a="1"/>
  <c r="CU24" i="1" s="1"/>
  <c r="CV24" i="1" a="1"/>
  <c r="CV24" i="1" s="1"/>
  <c r="CW24" i="1" a="1"/>
  <c r="CW24" i="1" s="1"/>
  <c r="CX24" i="1" a="1"/>
  <c r="CX24" i="1" s="1"/>
  <c r="CY24" i="1" a="1"/>
  <c r="CY24" i="1" s="1"/>
  <c r="BR27" i="1" a="1"/>
  <c r="BR27" i="1" s="1"/>
  <c r="BS27" i="1" a="1"/>
  <c r="BS27" i="1" s="1"/>
  <c r="BT27" i="1" a="1"/>
  <c r="BT27" i="1" s="1"/>
  <c r="BU27" i="1" a="1"/>
  <c r="BU27" i="1" s="1"/>
  <c r="BV27" i="1" a="1"/>
  <c r="BV27" i="1" s="1"/>
  <c r="BW27" i="1" a="1"/>
  <c r="BW27" i="1" s="1"/>
  <c r="BX27" i="1" a="1"/>
  <c r="BX27" i="1" s="1"/>
  <c r="BY27" i="1" a="1"/>
  <c r="BY27" i="1" s="1"/>
  <c r="BZ27" i="1" a="1"/>
  <c r="BZ27" i="1" s="1"/>
  <c r="CA27" i="1" a="1"/>
  <c r="CA27" i="1" s="1"/>
  <c r="CB27" i="1" a="1"/>
  <c r="CB27" i="1" s="1"/>
  <c r="CC27" i="1" a="1"/>
  <c r="CC27" i="1" s="1"/>
  <c r="CD27" i="1" a="1"/>
  <c r="CD27" i="1" s="1"/>
  <c r="CE27" i="1" a="1"/>
  <c r="CE27" i="1" s="1"/>
  <c r="CF27" i="1" a="1"/>
  <c r="CF27" i="1" s="1"/>
  <c r="CG27" i="1" a="1"/>
  <c r="CG27" i="1" s="1"/>
  <c r="CH27" i="1" a="1"/>
  <c r="CH27" i="1" s="1"/>
  <c r="CI27" i="1" a="1"/>
  <c r="CI27" i="1" s="1"/>
  <c r="CJ27" i="1" a="1"/>
  <c r="CJ27" i="1" s="1"/>
  <c r="CK27" i="1" a="1"/>
  <c r="CK27" i="1" s="1"/>
  <c r="CL27" i="1" a="1"/>
  <c r="CL27" i="1" s="1"/>
  <c r="CM27" i="1" a="1"/>
  <c r="CM27" i="1" s="1"/>
  <c r="CN27" i="1" a="1"/>
  <c r="CN27" i="1" s="1"/>
  <c r="CO27" i="1" a="1"/>
  <c r="CO27" i="1" s="1"/>
  <c r="CP27" i="1" a="1"/>
  <c r="CP27" i="1" s="1"/>
  <c r="CQ27" i="1" a="1"/>
  <c r="CQ27" i="1" s="1"/>
  <c r="CR27" i="1" a="1"/>
  <c r="CR27" i="1" s="1"/>
  <c r="CS27" i="1" a="1"/>
  <c r="CS27" i="1" s="1"/>
  <c r="CT27" i="1" a="1"/>
  <c r="CT27" i="1" s="1"/>
  <c r="CU27" i="1" a="1"/>
  <c r="CU27" i="1" s="1"/>
  <c r="CV27" i="1" a="1"/>
  <c r="CV27" i="1" s="1"/>
  <c r="CW27" i="1" a="1"/>
  <c r="CW27" i="1" s="1"/>
  <c r="CX27" i="1" a="1"/>
  <c r="CX27" i="1" s="1"/>
  <c r="CY27" i="1" a="1"/>
  <c r="CY27" i="1" s="1"/>
  <c r="BR28" i="1" a="1"/>
  <c r="BR28" i="1" s="1"/>
  <c r="BS28" i="1" a="1"/>
  <c r="BS28" i="1" s="1"/>
  <c r="BT28" i="1" a="1"/>
  <c r="BT28" i="1" s="1"/>
  <c r="BU28" i="1" a="1"/>
  <c r="BU28" i="1" s="1"/>
  <c r="BV28" i="1" a="1"/>
  <c r="BV28" i="1" s="1"/>
  <c r="BW28" i="1" a="1"/>
  <c r="BW28" i="1" s="1"/>
  <c r="BX28" i="1" a="1"/>
  <c r="BX28" i="1" s="1"/>
  <c r="BY28" i="1" a="1"/>
  <c r="BY28" i="1" s="1"/>
  <c r="BZ28" i="1" a="1"/>
  <c r="BZ28" i="1" s="1"/>
  <c r="CA28" i="1" a="1"/>
  <c r="CA28" i="1" s="1"/>
  <c r="CB28" i="1" a="1"/>
  <c r="CB28" i="1" s="1"/>
  <c r="CC28" i="1" a="1"/>
  <c r="CC28" i="1" s="1"/>
  <c r="CD28" i="1" a="1"/>
  <c r="CD28" i="1" s="1"/>
  <c r="CE28" i="1" a="1"/>
  <c r="CE28" i="1" s="1"/>
  <c r="CF28" i="1" a="1"/>
  <c r="CF28" i="1" s="1"/>
  <c r="CG28" i="1" a="1"/>
  <c r="CG28" i="1" s="1"/>
  <c r="CH28" i="1" a="1"/>
  <c r="CH28" i="1" s="1"/>
  <c r="CI28" i="1" a="1"/>
  <c r="CI28" i="1" s="1"/>
  <c r="CJ28" i="1" a="1"/>
  <c r="CJ28" i="1" s="1"/>
  <c r="CK28" i="1" a="1"/>
  <c r="CK28" i="1" s="1"/>
  <c r="CL28" i="1" a="1"/>
  <c r="CL28" i="1" s="1"/>
  <c r="CM28" i="1" a="1"/>
  <c r="CM28" i="1" s="1"/>
  <c r="CN28" i="1" a="1"/>
  <c r="CN28" i="1" s="1"/>
  <c r="CO28" i="1" a="1"/>
  <c r="CO28" i="1" s="1"/>
  <c r="CP28" i="1" a="1"/>
  <c r="CP28" i="1" s="1"/>
  <c r="CQ28" i="1" a="1"/>
  <c r="CQ28" i="1" s="1"/>
  <c r="CR28" i="1" a="1"/>
  <c r="CR28" i="1" s="1"/>
  <c r="CS28" i="1" a="1"/>
  <c r="CS28" i="1" s="1"/>
  <c r="CT28" i="1" a="1"/>
  <c r="CT28" i="1" s="1"/>
  <c r="CU28" i="1" a="1"/>
  <c r="CU28" i="1" s="1"/>
  <c r="CV28" i="1" a="1"/>
  <c r="CV28" i="1" s="1"/>
  <c r="CW28" i="1" a="1"/>
  <c r="CW28" i="1" s="1"/>
  <c r="CX28" i="1" a="1"/>
  <c r="CX28" i="1" s="1"/>
  <c r="CY28" i="1" a="1"/>
  <c r="CY28" i="1" s="1"/>
  <c r="BR31" i="1" a="1"/>
  <c r="BR31" i="1" s="1"/>
  <c r="BS31" i="1" a="1"/>
  <c r="BS31" i="1" s="1"/>
  <c r="BT31" i="1" a="1"/>
  <c r="BT31" i="1" s="1"/>
  <c r="BU31" i="1" a="1"/>
  <c r="BU31" i="1" s="1"/>
  <c r="BV31" i="1" a="1"/>
  <c r="BV31" i="1" s="1"/>
  <c r="BW31" i="1" a="1"/>
  <c r="BW31" i="1" s="1"/>
  <c r="BX31" i="1" a="1"/>
  <c r="BX31" i="1" s="1"/>
  <c r="BY31" i="1" a="1"/>
  <c r="BY31" i="1" s="1"/>
  <c r="BZ31" i="1" a="1"/>
  <c r="BZ31" i="1" s="1"/>
  <c r="CA31" i="1" a="1"/>
  <c r="CA31" i="1" s="1"/>
  <c r="CB31" i="1" a="1"/>
  <c r="CB31" i="1" s="1"/>
  <c r="CC31" i="1" a="1"/>
  <c r="CC31" i="1" s="1"/>
  <c r="CD31" i="1" a="1"/>
  <c r="CD31" i="1" s="1"/>
  <c r="CE31" i="1" a="1"/>
  <c r="CE31" i="1" s="1"/>
  <c r="CF31" i="1" a="1"/>
  <c r="CF31" i="1" s="1"/>
  <c r="CG31" i="1" a="1"/>
  <c r="CG31" i="1" s="1"/>
  <c r="CH31" i="1" a="1"/>
  <c r="CH31" i="1" s="1"/>
  <c r="CI31" i="1" a="1"/>
  <c r="CI31" i="1" s="1"/>
  <c r="CJ31" i="1" a="1"/>
  <c r="CJ31" i="1" s="1"/>
  <c r="CK31" i="1" a="1"/>
  <c r="CK31" i="1" s="1"/>
  <c r="CL31" i="1" a="1"/>
  <c r="CL31" i="1" s="1"/>
  <c r="CM31" i="1" a="1"/>
  <c r="CM31" i="1" s="1"/>
  <c r="CN31" i="1" a="1"/>
  <c r="CN31" i="1" s="1"/>
  <c r="CO31" i="1" a="1"/>
  <c r="CO31" i="1" s="1"/>
  <c r="CP31" i="1" a="1"/>
  <c r="CP31" i="1" s="1"/>
  <c r="CQ31" i="1" a="1"/>
  <c r="CQ31" i="1" s="1"/>
  <c r="CR31" i="1" a="1"/>
  <c r="CR31" i="1" s="1"/>
  <c r="CS31" i="1" a="1"/>
  <c r="CS31" i="1" s="1"/>
  <c r="CT31" i="1" a="1"/>
  <c r="CT31" i="1" s="1"/>
  <c r="CU31" i="1" a="1"/>
  <c r="CU31" i="1" s="1"/>
  <c r="CV31" i="1" a="1"/>
  <c r="CV31" i="1" s="1"/>
  <c r="CW31" i="1" a="1"/>
  <c r="CW31" i="1" s="1"/>
  <c r="CX31" i="1" a="1"/>
  <c r="CX31" i="1" s="1"/>
  <c r="CY31" i="1" a="1"/>
  <c r="CY31" i="1" s="1"/>
  <c r="BR32" i="1" a="1"/>
  <c r="BR32" i="1" s="1"/>
  <c r="BS32" i="1" a="1"/>
  <c r="BS32" i="1" s="1"/>
  <c r="BT32" i="1" a="1"/>
  <c r="BT32" i="1" s="1"/>
  <c r="BU32" i="1" a="1"/>
  <c r="BU32" i="1" s="1"/>
  <c r="BV32" i="1" a="1"/>
  <c r="BV32" i="1" s="1"/>
  <c r="BW32" i="1" a="1"/>
  <c r="BW32" i="1" s="1"/>
  <c r="BX32" i="1" a="1"/>
  <c r="BX32" i="1" s="1"/>
  <c r="BY32" i="1" a="1"/>
  <c r="BY32" i="1" s="1"/>
  <c r="BZ32" i="1" a="1"/>
  <c r="BZ32" i="1" s="1"/>
  <c r="CA32" i="1" a="1"/>
  <c r="CA32" i="1" s="1"/>
  <c r="CB32" i="1" a="1"/>
  <c r="CB32" i="1" s="1"/>
  <c r="CC32" i="1" a="1"/>
  <c r="CC32" i="1" s="1"/>
  <c r="CD32" i="1" a="1"/>
  <c r="CD32" i="1" s="1"/>
  <c r="CE32" i="1" a="1"/>
  <c r="CE32" i="1" s="1"/>
  <c r="CF32" i="1" a="1"/>
  <c r="CF32" i="1" s="1"/>
  <c r="CG32" i="1" a="1"/>
  <c r="CG32" i="1" s="1"/>
  <c r="CH32" i="1" a="1"/>
  <c r="CH32" i="1" s="1"/>
  <c r="CI32" i="1" a="1"/>
  <c r="CI32" i="1" s="1"/>
  <c r="CJ32" i="1" a="1"/>
  <c r="CJ32" i="1" s="1"/>
  <c r="CK32" i="1" a="1"/>
  <c r="CK32" i="1" s="1"/>
  <c r="CL32" i="1" a="1"/>
  <c r="CL32" i="1" s="1"/>
  <c r="CM32" i="1" a="1"/>
  <c r="CM32" i="1" s="1"/>
  <c r="CN32" i="1" a="1"/>
  <c r="CN32" i="1" s="1"/>
  <c r="CO32" i="1" a="1"/>
  <c r="CO32" i="1" s="1"/>
  <c r="CP32" i="1" a="1"/>
  <c r="CP32" i="1" s="1"/>
  <c r="CQ32" i="1" a="1"/>
  <c r="CQ32" i="1" s="1"/>
  <c r="CR32" i="1" a="1"/>
  <c r="CR32" i="1" s="1"/>
  <c r="CS32" i="1" a="1"/>
  <c r="CS32" i="1" s="1"/>
  <c r="CT32" i="1" a="1"/>
  <c r="CT32" i="1" s="1"/>
  <c r="CU32" i="1" a="1"/>
  <c r="CU32" i="1" s="1"/>
  <c r="CV32" i="1" a="1"/>
  <c r="CV32" i="1" s="1"/>
  <c r="CW32" i="1" a="1"/>
  <c r="CW32" i="1" s="1"/>
  <c r="CX32" i="1" a="1"/>
  <c r="CX32" i="1" s="1"/>
  <c r="CY32" i="1" a="1"/>
  <c r="CY32" i="1" s="1"/>
  <c r="BR35" i="1" a="1"/>
  <c r="BR35" i="1" s="1"/>
  <c r="BS35" i="1" a="1"/>
  <c r="BS35" i="1" s="1"/>
  <c r="BT35" i="1" a="1"/>
  <c r="BT35" i="1" s="1"/>
  <c r="BU35" i="1" a="1"/>
  <c r="BU35" i="1" s="1"/>
  <c r="BV35" i="1" a="1"/>
  <c r="BV35" i="1" s="1"/>
  <c r="BW35" i="1" a="1"/>
  <c r="BW35" i="1" s="1"/>
  <c r="BX35" i="1" a="1"/>
  <c r="BX35" i="1" s="1"/>
  <c r="BY35" i="1" a="1"/>
  <c r="BY35" i="1" s="1"/>
  <c r="BZ35" i="1" a="1"/>
  <c r="BZ35" i="1" s="1"/>
  <c r="CA35" i="1" a="1"/>
  <c r="CA35" i="1" s="1"/>
  <c r="CB35" i="1" a="1"/>
  <c r="CB35" i="1" s="1"/>
  <c r="CC35" i="1" a="1"/>
  <c r="CC35" i="1" s="1"/>
  <c r="CD35" i="1" a="1"/>
  <c r="CD35" i="1" s="1"/>
  <c r="CE35" i="1" a="1"/>
  <c r="CE35" i="1" s="1"/>
  <c r="CF35" i="1" a="1"/>
  <c r="CF35" i="1" s="1"/>
  <c r="CG35" i="1" a="1"/>
  <c r="CG35" i="1" s="1"/>
  <c r="CH35" i="1" a="1"/>
  <c r="CH35" i="1" s="1"/>
  <c r="CI35" i="1" a="1"/>
  <c r="CI35" i="1" s="1"/>
  <c r="CJ35" i="1" a="1"/>
  <c r="CJ35" i="1" s="1"/>
  <c r="CK35" i="1" a="1"/>
  <c r="CK35" i="1" s="1"/>
  <c r="CL35" i="1" a="1"/>
  <c r="CL35" i="1" s="1"/>
  <c r="CM35" i="1" a="1"/>
  <c r="CM35" i="1" s="1"/>
  <c r="CN35" i="1" a="1"/>
  <c r="CN35" i="1" s="1"/>
  <c r="CO35" i="1" a="1"/>
  <c r="CO35" i="1" s="1"/>
  <c r="CP35" i="1" a="1"/>
  <c r="CP35" i="1" s="1"/>
  <c r="CQ35" i="1" a="1"/>
  <c r="CQ35" i="1" s="1"/>
  <c r="CR35" i="1" a="1"/>
  <c r="CR35" i="1" s="1"/>
  <c r="CS35" i="1" a="1"/>
  <c r="CS35" i="1" s="1"/>
  <c r="CT35" i="1" a="1"/>
  <c r="CT35" i="1" s="1"/>
  <c r="CU35" i="1" a="1"/>
  <c r="CU35" i="1" s="1"/>
  <c r="CV35" i="1" a="1"/>
  <c r="CV35" i="1" s="1"/>
  <c r="CW35" i="1" a="1"/>
  <c r="CW35" i="1" s="1"/>
  <c r="CX35" i="1" a="1"/>
  <c r="CX35" i="1" s="1"/>
  <c r="CY35" i="1" a="1"/>
  <c r="CY35" i="1" s="1"/>
  <c r="BR36" i="1" a="1"/>
  <c r="BR36" i="1" s="1"/>
  <c r="BS36" i="1" a="1"/>
  <c r="BS36" i="1" s="1"/>
  <c r="BT36" i="1" a="1"/>
  <c r="BT36" i="1" s="1"/>
  <c r="BU36" i="1" a="1"/>
  <c r="BU36" i="1" s="1"/>
  <c r="BV36" i="1" a="1"/>
  <c r="BV36" i="1" s="1"/>
  <c r="BW36" i="1" a="1"/>
  <c r="BW36" i="1" s="1"/>
  <c r="BX36" i="1" a="1"/>
  <c r="BX36" i="1" s="1"/>
  <c r="BY36" i="1" a="1"/>
  <c r="BY36" i="1" s="1"/>
  <c r="BZ36" i="1" a="1"/>
  <c r="BZ36" i="1" s="1"/>
  <c r="CA36" i="1" a="1"/>
  <c r="CA36" i="1" s="1"/>
  <c r="CB36" i="1" a="1"/>
  <c r="CB36" i="1" s="1"/>
  <c r="CC36" i="1" a="1"/>
  <c r="CC36" i="1" s="1"/>
  <c r="CD36" i="1" a="1"/>
  <c r="CD36" i="1" s="1"/>
  <c r="CE36" i="1" a="1"/>
  <c r="CE36" i="1" s="1"/>
  <c r="CF36" i="1" a="1"/>
  <c r="CF36" i="1" s="1"/>
  <c r="CG36" i="1" a="1"/>
  <c r="CG36" i="1" s="1"/>
  <c r="CH36" i="1" a="1"/>
  <c r="CH36" i="1" s="1"/>
  <c r="CI36" i="1" a="1"/>
  <c r="CI36" i="1" s="1"/>
  <c r="CJ36" i="1" a="1"/>
  <c r="CJ36" i="1" s="1"/>
  <c r="CK36" i="1" a="1"/>
  <c r="CK36" i="1" s="1"/>
  <c r="CL36" i="1" a="1"/>
  <c r="CL36" i="1" s="1"/>
  <c r="CM36" i="1" a="1"/>
  <c r="CM36" i="1" s="1"/>
  <c r="CN36" i="1" a="1"/>
  <c r="CN36" i="1" s="1"/>
  <c r="CO36" i="1" a="1"/>
  <c r="CO36" i="1" s="1"/>
  <c r="CP36" i="1" a="1"/>
  <c r="CP36" i="1" s="1"/>
  <c r="CQ36" i="1" a="1"/>
  <c r="CQ36" i="1" s="1"/>
  <c r="CR36" i="1" a="1"/>
  <c r="CR36" i="1" s="1"/>
  <c r="CS36" i="1" a="1"/>
  <c r="CS36" i="1" s="1"/>
  <c r="CT36" i="1" a="1"/>
  <c r="CT36" i="1" s="1"/>
  <c r="CU36" i="1" a="1"/>
  <c r="CU36" i="1" s="1"/>
  <c r="CV36" i="1" a="1"/>
  <c r="CV36" i="1" s="1"/>
  <c r="CW36" i="1" a="1"/>
  <c r="CW36" i="1" s="1"/>
  <c r="CX36" i="1" a="1"/>
  <c r="CX36" i="1" s="1"/>
  <c r="CY36" i="1" a="1"/>
  <c r="CY36" i="1" s="1"/>
  <c r="BR39" i="1" a="1"/>
  <c r="BR39" i="1" s="1"/>
  <c r="BS39" i="1" a="1"/>
  <c r="BS39" i="1" s="1"/>
  <c r="BT39" i="1" a="1"/>
  <c r="BT39" i="1" s="1"/>
  <c r="BU39" i="1" a="1"/>
  <c r="BU39" i="1" s="1"/>
  <c r="BV39" i="1" a="1"/>
  <c r="BV39" i="1" s="1"/>
  <c r="BW39" i="1" a="1"/>
  <c r="BW39" i="1" s="1"/>
  <c r="BX39" i="1" a="1"/>
  <c r="BX39" i="1" s="1"/>
  <c r="BY39" i="1" a="1"/>
  <c r="BY39" i="1" s="1"/>
  <c r="BZ39" i="1" a="1"/>
  <c r="BZ39" i="1" s="1"/>
  <c r="CA39" i="1" a="1"/>
  <c r="CA39" i="1" s="1"/>
  <c r="CB39" i="1" a="1"/>
  <c r="CB39" i="1" s="1"/>
  <c r="CC39" i="1" a="1"/>
  <c r="CC39" i="1" s="1"/>
  <c r="CD39" i="1" a="1"/>
  <c r="CD39" i="1" s="1"/>
  <c r="CE39" i="1" a="1"/>
  <c r="CE39" i="1" s="1"/>
  <c r="CF39" i="1" a="1"/>
  <c r="CF39" i="1" s="1"/>
  <c r="CG39" i="1" a="1"/>
  <c r="CG39" i="1" s="1"/>
  <c r="CH39" i="1" a="1"/>
  <c r="CH39" i="1" s="1"/>
  <c r="CI39" i="1" a="1"/>
  <c r="CI39" i="1" s="1"/>
  <c r="CJ39" i="1" a="1"/>
  <c r="CJ39" i="1" s="1"/>
  <c r="CK39" i="1" a="1"/>
  <c r="CK39" i="1" s="1"/>
  <c r="CL39" i="1" a="1"/>
  <c r="CL39" i="1" s="1"/>
  <c r="CM39" i="1" a="1"/>
  <c r="CM39" i="1" s="1"/>
  <c r="CN39" i="1" a="1"/>
  <c r="CN39" i="1" s="1"/>
  <c r="CO39" i="1" a="1"/>
  <c r="CO39" i="1" s="1"/>
  <c r="CP39" i="1" a="1"/>
  <c r="CP39" i="1" s="1"/>
  <c r="CQ39" i="1" a="1"/>
  <c r="CQ39" i="1" s="1"/>
  <c r="CR39" i="1" a="1"/>
  <c r="CR39" i="1" s="1"/>
  <c r="CS39" i="1" a="1"/>
  <c r="CS39" i="1" s="1"/>
  <c r="CT39" i="1" a="1"/>
  <c r="CT39" i="1" s="1"/>
  <c r="CU39" i="1" a="1"/>
  <c r="CU39" i="1" s="1"/>
  <c r="CV39" i="1" a="1"/>
  <c r="CV39" i="1" s="1"/>
  <c r="CW39" i="1" a="1"/>
  <c r="CW39" i="1" s="1"/>
  <c r="CX39" i="1" a="1"/>
  <c r="CX39" i="1" s="1"/>
  <c r="CY39" i="1" a="1"/>
  <c r="CY39" i="1" s="1"/>
  <c r="BR40" i="1" a="1"/>
  <c r="BR40" i="1" s="1"/>
  <c r="BS40" i="1" a="1"/>
  <c r="BS40" i="1" s="1"/>
  <c r="BT40" i="1" a="1"/>
  <c r="BT40" i="1" s="1"/>
  <c r="BU40" i="1" a="1"/>
  <c r="BU40" i="1" s="1"/>
  <c r="BV40" i="1" a="1"/>
  <c r="BV40" i="1" s="1"/>
  <c r="BW40" i="1" a="1"/>
  <c r="BW40" i="1" s="1"/>
  <c r="BX40" i="1" a="1"/>
  <c r="BX40" i="1" s="1"/>
  <c r="BY40" i="1" a="1"/>
  <c r="BY40" i="1" s="1"/>
  <c r="BZ40" i="1" a="1"/>
  <c r="BZ40" i="1" s="1"/>
  <c r="CA40" i="1" a="1"/>
  <c r="CA40" i="1" s="1"/>
  <c r="CB40" i="1" a="1"/>
  <c r="CB40" i="1" s="1"/>
  <c r="CC40" i="1" a="1"/>
  <c r="CC40" i="1" s="1"/>
  <c r="CD40" i="1" a="1"/>
  <c r="CD40" i="1" s="1"/>
  <c r="CE40" i="1" a="1"/>
  <c r="CE40" i="1" s="1"/>
  <c r="CF40" i="1" a="1"/>
  <c r="CF40" i="1" s="1"/>
  <c r="CG40" i="1" a="1"/>
  <c r="CG40" i="1" s="1"/>
  <c r="CH40" i="1" a="1"/>
  <c r="CH40" i="1" s="1"/>
  <c r="CI40" i="1" a="1"/>
  <c r="CI40" i="1" s="1"/>
  <c r="CJ40" i="1" a="1"/>
  <c r="CJ40" i="1" s="1"/>
  <c r="CK40" i="1" a="1"/>
  <c r="CK40" i="1" s="1"/>
  <c r="CL40" i="1" a="1"/>
  <c r="CL40" i="1" s="1"/>
  <c r="CM40" i="1" a="1"/>
  <c r="CM40" i="1" s="1"/>
  <c r="CN40" i="1" a="1"/>
  <c r="CN40" i="1" s="1"/>
  <c r="CO40" i="1" a="1"/>
  <c r="CO40" i="1" s="1"/>
  <c r="CP40" i="1" a="1"/>
  <c r="CP40" i="1" s="1"/>
  <c r="CQ40" i="1" a="1"/>
  <c r="CQ40" i="1" s="1"/>
  <c r="CR40" i="1" a="1"/>
  <c r="CR40" i="1" s="1"/>
  <c r="CS40" i="1" a="1"/>
  <c r="CS40" i="1" s="1"/>
  <c r="CT40" i="1" a="1"/>
  <c r="CT40" i="1" s="1"/>
  <c r="CU40" i="1" a="1"/>
  <c r="CU40" i="1" s="1"/>
  <c r="CV40" i="1" a="1"/>
  <c r="CV40" i="1" s="1"/>
  <c r="CW40" i="1" a="1"/>
  <c r="CW40" i="1" s="1"/>
  <c r="CX40" i="1" a="1"/>
  <c r="CX40" i="1" s="1"/>
  <c r="CY40" i="1" a="1"/>
  <c r="CY40" i="1" s="1"/>
  <c r="BR43" i="1" a="1"/>
  <c r="BR43" i="1" s="1"/>
  <c r="BS43" i="1" a="1"/>
  <c r="BS43" i="1" s="1"/>
  <c r="BT43" i="1" a="1"/>
  <c r="BT43" i="1" s="1"/>
  <c r="BU43" i="1" a="1"/>
  <c r="BU43" i="1" s="1"/>
  <c r="BV43" i="1" a="1"/>
  <c r="BV43" i="1" s="1"/>
  <c r="BW43" i="1" a="1"/>
  <c r="BW43" i="1" s="1"/>
  <c r="BX43" i="1" a="1"/>
  <c r="BX43" i="1" s="1"/>
  <c r="BY43" i="1" a="1"/>
  <c r="BY43" i="1" s="1"/>
  <c r="BZ43" i="1" a="1"/>
  <c r="BZ43" i="1" s="1"/>
  <c r="CA43" i="1" a="1"/>
  <c r="CA43" i="1" s="1"/>
  <c r="CB43" i="1" a="1"/>
  <c r="CB43" i="1" s="1"/>
  <c r="CC43" i="1" a="1"/>
  <c r="CC43" i="1" s="1"/>
  <c r="CD43" i="1" a="1"/>
  <c r="CD43" i="1" s="1"/>
  <c r="CE43" i="1" a="1"/>
  <c r="CE43" i="1" s="1"/>
  <c r="CF43" i="1" a="1"/>
  <c r="CF43" i="1" s="1"/>
  <c r="CG43" i="1" a="1"/>
  <c r="CG43" i="1" s="1"/>
  <c r="CH43" i="1" a="1"/>
  <c r="CH43" i="1" s="1"/>
  <c r="CI43" i="1" a="1"/>
  <c r="CI43" i="1" s="1"/>
  <c r="CJ43" i="1" a="1"/>
  <c r="CJ43" i="1" s="1"/>
  <c r="CK43" i="1" a="1"/>
  <c r="CK43" i="1" s="1"/>
  <c r="CL43" i="1" a="1"/>
  <c r="CL43" i="1" s="1"/>
  <c r="CM43" i="1" a="1"/>
  <c r="CM43" i="1" s="1"/>
  <c r="CN43" i="1" a="1"/>
  <c r="CN43" i="1" s="1"/>
  <c r="CO43" i="1" a="1"/>
  <c r="CO43" i="1" s="1"/>
  <c r="CP43" i="1" a="1"/>
  <c r="CP43" i="1" s="1"/>
  <c r="CQ43" i="1" a="1"/>
  <c r="CQ43" i="1" s="1"/>
  <c r="CR43" i="1" a="1"/>
  <c r="CR43" i="1" s="1"/>
  <c r="CS43" i="1" a="1"/>
  <c r="CS43" i="1" s="1"/>
  <c r="CT43" i="1" a="1"/>
  <c r="CT43" i="1" s="1"/>
  <c r="CU43" i="1" a="1"/>
  <c r="CU43" i="1" s="1"/>
  <c r="CV43" i="1" a="1"/>
  <c r="CV43" i="1" s="1"/>
  <c r="CW43" i="1" a="1"/>
  <c r="CW43" i="1" s="1"/>
  <c r="CX43" i="1" a="1"/>
  <c r="CX43" i="1" s="1"/>
  <c r="CY43" i="1" a="1"/>
  <c r="CY43" i="1" s="1"/>
  <c r="BR44" i="1" a="1"/>
  <c r="BR44" i="1" s="1"/>
  <c r="BS44" i="1" a="1"/>
  <c r="BS44" i="1" s="1"/>
  <c r="BT44" i="1" a="1"/>
  <c r="BT44" i="1" s="1"/>
  <c r="BU44" i="1" a="1"/>
  <c r="BU44" i="1" s="1"/>
  <c r="BV44" i="1" a="1"/>
  <c r="BV44" i="1" s="1"/>
  <c r="BW44" i="1" a="1"/>
  <c r="BW44" i="1" s="1"/>
  <c r="BX44" i="1" a="1"/>
  <c r="BX44" i="1" s="1"/>
  <c r="BY44" i="1" a="1"/>
  <c r="BY44" i="1" s="1"/>
  <c r="BZ44" i="1" a="1"/>
  <c r="BZ44" i="1" s="1"/>
  <c r="CA44" i="1" a="1"/>
  <c r="CA44" i="1" s="1"/>
  <c r="CB44" i="1" a="1"/>
  <c r="CB44" i="1" s="1"/>
  <c r="CC44" i="1" a="1"/>
  <c r="CC44" i="1" s="1"/>
  <c r="CD44" i="1" a="1"/>
  <c r="CD44" i="1" s="1"/>
  <c r="CE44" i="1" a="1"/>
  <c r="CE44" i="1" s="1"/>
  <c r="CF44" i="1" a="1"/>
  <c r="CF44" i="1" s="1"/>
  <c r="CG44" i="1" a="1"/>
  <c r="CG44" i="1" s="1"/>
  <c r="CH44" i="1" a="1"/>
  <c r="CH44" i="1" s="1"/>
  <c r="CI44" i="1" a="1"/>
  <c r="CI44" i="1" s="1"/>
  <c r="CJ44" i="1" a="1"/>
  <c r="CJ44" i="1" s="1"/>
  <c r="CK44" i="1" a="1"/>
  <c r="CK44" i="1" s="1"/>
  <c r="CL44" i="1" a="1"/>
  <c r="CL44" i="1" s="1"/>
  <c r="CM44" i="1" a="1"/>
  <c r="CM44" i="1" s="1"/>
  <c r="CN44" i="1" a="1"/>
  <c r="CN44" i="1" s="1"/>
  <c r="CO44" i="1" a="1"/>
  <c r="CO44" i="1" s="1"/>
  <c r="CP44" i="1" a="1"/>
  <c r="CP44" i="1" s="1"/>
  <c r="CQ44" i="1" a="1"/>
  <c r="CQ44" i="1" s="1"/>
  <c r="CR44" i="1" a="1"/>
  <c r="CR44" i="1" s="1"/>
  <c r="CS44" i="1" a="1"/>
  <c r="CS44" i="1" s="1"/>
  <c r="CT44" i="1" a="1"/>
  <c r="CT44" i="1" s="1"/>
  <c r="CU44" i="1" a="1"/>
  <c r="CU44" i="1" s="1"/>
  <c r="CV44" i="1" a="1"/>
  <c r="CV44" i="1" s="1"/>
  <c r="CW44" i="1" a="1"/>
  <c r="CW44" i="1" s="1"/>
  <c r="CX44" i="1" a="1"/>
  <c r="CX44" i="1" s="1"/>
  <c r="CY44" i="1" a="1"/>
  <c r="CY44" i="1" s="1"/>
  <c r="BR47" i="1" a="1"/>
  <c r="BR47" i="1" s="1"/>
  <c r="BS47" i="1" a="1"/>
  <c r="BS47" i="1" s="1"/>
  <c r="BT47" i="1" a="1"/>
  <c r="BT47" i="1" s="1"/>
  <c r="BU47" i="1" a="1"/>
  <c r="BU47" i="1" s="1"/>
  <c r="BV47" i="1" a="1"/>
  <c r="BV47" i="1" s="1"/>
  <c r="BW47" i="1" a="1"/>
  <c r="BW47" i="1" s="1"/>
  <c r="BX47" i="1" a="1"/>
  <c r="BX47" i="1" s="1"/>
  <c r="BY47" i="1" a="1"/>
  <c r="BY47" i="1" s="1"/>
  <c r="BZ47" i="1" a="1"/>
  <c r="BZ47" i="1" s="1"/>
  <c r="CA47" i="1" a="1"/>
  <c r="CA47" i="1" s="1"/>
  <c r="CB47" i="1" a="1"/>
  <c r="CB47" i="1" s="1"/>
  <c r="CC47" i="1" a="1"/>
  <c r="CC47" i="1" s="1"/>
  <c r="CD47" i="1" a="1"/>
  <c r="CD47" i="1" s="1"/>
  <c r="CE47" i="1" a="1"/>
  <c r="CE47" i="1" s="1"/>
  <c r="CF47" i="1" a="1"/>
  <c r="CF47" i="1" s="1"/>
  <c r="CG47" i="1" a="1"/>
  <c r="CG47" i="1" s="1"/>
  <c r="CH47" i="1" a="1"/>
  <c r="CH47" i="1" s="1"/>
  <c r="CI47" i="1" a="1"/>
  <c r="CI47" i="1" s="1"/>
  <c r="CJ47" i="1" a="1"/>
  <c r="CJ47" i="1" s="1"/>
  <c r="CK47" i="1" a="1"/>
  <c r="CK47" i="1" s="1"/>
  <c r="CL47" i="1" a="1"/>
  <c r="CL47" i="1" s="1"/>
  <c r="CM47" i="1" a="1"/>
  <c r="CM47" i="1" s="1"/>
  <c r="CN47" i="1" a="1"/>
  <c r="CN47" i="1" s="1"/>
  <c r="CO47" i="1" a="1"/>
  <c r="CO47" i="1" s="1"/>
  <c r="CP47" i="1" a="1"/>
  <c r="CP47" i="1" s="1"/>
  <c r="CQ47" i="1" a="1"/>
  <c r="CQ47" i="1" s="1"/>
  <c r="CR47" i="1" a="1"/>
  <c r="CR47" i="1" s="1"/>
  <c r="CS47" i="1" a="1"/>
  <c r="CS47" i="1" s="1"/>
  <c r="CT47" i="1" a="1"/>
  <c r="CT47" i="1" s="1"/>
  <c r="CU47" i="1" a="1"/>
  <c r="CU47" i="1" s="1"/>
  <c r="CV47" i="1" a="1"/>
  <c r="CV47" i="1" s="1"/>
  <c r="CW47" i="1" a="1"/>
  <c r="CW47" i="1" s="1"/>
  <c r="CX47" i="1" a="1"/>
  <c r="CX47" i="1" s="1"/>
  <c r="CY47" i="1" a="1"/>
  <c r="CY47" i="1" s="1"/>
  <c r="BR48" i="1" a="1"/>
  <c r="BR48" i="1" s="1"/>
  <c r="BS48" i="1" a="1"/>
  <c r="BS48" i="1" s="1"/>
  <c r="BT48" i="1" a="1"/>
  <c r="BT48" i="1" s="1"/>
  <c r="BU48" i="1" a="1"/>
  <c r="BU48" i="1" s="1"/>
  <c r="BV48" i="1" a="1"/>
  <c r="BV48" i="1" s="1"/>
  <c r="BW48" i="1" a="1"/>
  <c r="BW48" i="1" s="1"/>
  <c r="BX48" i="1" a="1"/>
  <c r="BX48" i="1" s="1"/>
  <c r="BY48" i="1" a="1"/>
  <c r="BY48" i="1" s="1"/>
  <c r="BZ48" i="1" a="1"/>
  <c r="BZ48" i="1" s="1"/>
  <c r="CA48" i="1" a="1"/>
  <c r="CA48" i="1" s="1"/>
  <c r="CB48" i="1" a="1"/>
  <c r="CB48" i="1" s="1"/>
  <c r="CC48" i="1" a="1"/>
  <c r="CC48" i="1" s="1"/>
  <c r="CD48" i="1" a="1"/>
  <c r="CD48" i="1" s="1"/>
  <c r="CE48" i="1" a="1"/>
  <c r="CE48" i="1" s="1"/>
  <c r="CF48" i="1" a="1"/>
  <c r="CF48" i="1" s="1"/>
  <c r="CG48" i="1" a="1"/>
  <c r="CG48" i="1" s="1"/>
  <c r="CH48" i="1" a="1"/>
  <c r="CH48" i="1" s="1"/>
  <c r="CI48" i="1" a="1"/>
  <c r="CI48" i="1" s="1"/>
  <c r="CJ48" i="1" a="1"/>
  <c r="CJ48" i="1" s="1"/>
  <c r="CK48" i="1" a="1"/>
  <c r="CK48" i="1" s="1"/>
  <c r="CL48" i="1" a="1"/>
  <c r="CL48" i="1" s="1"/>
  <c r="CM48" i="1" a="1"/>
  <c r="CM48" i="1" s="1"/>
  <c r="CN48" i="1" a="1"/>
  <c r="CN48" i="1" s="1"/>
  <c r="CO48" i="1" a="1"/>
  <c r="CO48" i="1" s="1"/>
  <c r="CP48" i="1" a="1"/>
  <c r="CP48" i="1" s="1"/>
  <c r="CQ48" i="1" a="1"/>
  <c r="CQ48" i="1" s="1"/>
  <c r="CR48" i="1" a="1"/>
  <c r="CR48" i="1" s="1"/>
  <c r="CS48" i="1" a="1"/>
  <c r="CS48" i="1" s="1"/>
  <c r="CT48" i="1" a="1"/>
  <c r="CT48" i="1" s="1"/>
  <c r="CU48" i="1" a="1"/>
  <c r="CU48" i="1" s="1"/>
  <c r="CV48" i="1" a="1"/>
  <c r="CV48" i="1" s="1"/>
  <c r="CW48" i="1" a="1"/>
  <c r="CW48" i="1" s="1"/>
  <c r="CX48" i="1" a="1"/>
  <c r="CX48" i="1" s="1"/>
  <c r="CY48" i="1" a="1"/>
  <c r="CY48" i="1" s="1"/>
  <c r="BR51" i="1" a="1"/>
  <c r="BR51" i="1" s="1"/>
  <c r="BS51" i="1" a="1"/>
  <c r="BS51" i="1" s="1"/>
  <c r="BT51" i="1" a="1"/>
  <c r="BT51" i="1" s="1"/>
  <c r="BU51" i="1" a="1"/>
  <c r="BU51" i="1" s="1"/>
  <c r="BV51" i="1" a="1"/>
  <c r="BV51" i="1" s="1"/>
  <c r="BW51" i="1" a="1"/>
  <c r="BW51" i="1" s="1"/>
  <c r="BX51" i="1" a="1"/>
  <c r="BX51" i="1" s="1"/>
  <c r="BY51" i="1" a="1"/>
  <c r="BY51" i="1" s="1"/>
  <c r="BZ51" i="1" a="1"/>
  <c r="BZ51" i="1" s="1"/>
  <c r="CA51" i="1" a="1"/>
  <c r="CA51" i="1" s="1"/>
  <c r="CB51" i="1" a="1"/>
  <c r="CB51" i="1" s="1"/>
  <c r="CC51" i="1" a="1"/>
  <c r="CC51" i="1" s="1"/>
  <c r="CD51" i="1" a="1"/>
  <c r="CD51" i="1" s="1"/>
  <c r="CE51" i="1" a="1"/>
  <c r="CE51" i="1" s="1"/>
  <c r="CF51" i="1" a="1"/>
  <c r="CF51" i="1" s="1"/>
  <c r="CG51" i="1" a="1"/>
  <c r="CG51" i="1" s="1"/>
  <c r="CH51" i="1" a="1"/>
  <c r="CH51" i="1" s="1"/>
  <c r="CI51" i="1" a="1"/>
  <c r="CI51" i="1" s="1"/>
  <c r="CJ51" i="1" a="1"/>
  <c r="CJ51" i="1" s="1"/>
  <c r="CK51" i="1" a="1"/>
  <c r="CK51" i="1" s="1"/>
  <c r="CL51" i="1" a="1"/>
  <c r="CL51" i="1" s="1"/>
  <c r="CM51" i="1" a="1"/>
  <c r="CM51" i="1" s="1"/>
  <c r="CN51" i="1" a="1"/>
  <c r="CN51" i="1" s="1"/>
  <c r="CO51" i="1" a="1"/>
  <c r="CO51" i="1" s="1"/>
  <c r="CP51" i="1" a="1"/>
  <c r="CP51" i="1" s="1"/>
  <c r="CQ51" i="1" a="1"/>
  <c r="CQ51" i="1" s="1"/>
  <c r="CR51" i="1" a="1"/>
  <c r="CR51" i="1" s="1"/>
  <c r="CS51" i="1" a="1"/>
  <c r="CS51" i="1" s="1"/>
  <c r="CT51" i="1" a="1"/>
  <c r="CT51" i="1" s="1"/>
  <c r="CU51" i="1" a="1"/>
  <c r="CU51" i="1" s="1"/>
  <c r="CV51" i="1" a="1"/>
  <c r="CV51" i="1" s="1"/>
  <c r="CW51" i="1" a="1"/>
  <c r="CW51" i="1" s="1"/>
  <c r="CX51" i="1" a="1"/>
  <c r="CX51" i="1" s="1"/>
  <c r="CY51" i="1" a="1"/>
  <c r="CY51" i="1" s="1"/>
  <c r="BR52" i="1" a="1"/>
  <c r="BR52" i="1" s="1"/>
  <c r="BS52" i="1" a="1"/>
  <c r="BS52" i="1" s="1"/>
  <c r="BT52" i="1" a="1"/>
  <c r="BT52" i="1" s="1"/>
  <c r="BU52" i="1" a="1"/>
  <c r="BU52" i="1" s="1"/>
  <c r="BV52" i="1" a="1"/>
  <c r="BV52" i="1" s="1"/>
  <c r="BW52" i="1" a="1"/>
  <c r="BW52" i="1" s="1"/>
  <c r="BX52" i="1" a="1"/>
  <c r="BX52" i="1" s="1"/>
  <c r="BY52" i="1" a="1"/>
  <c r="BY52" i="1" s="1"/>
  <c r="BZ52" i="1" a="1"/>
  <c r="BZ52" i="1" s="1"/>
  <c r="CA52" i="1" a="1"/>
  <c r="CA52" i="1" s="1"/>
  <c r="CB52" i="1" a="1"/>
  <c r="CB52" i="1" s="1"/>
  <c r="CC52" i="1" a="1"/>
  <c r="CC52" i="1" s="1"/>
  <c r="CD52" i="1" a="1"/>
  <c r="CD52" i="1" s="1"/>
  <c r="CE52" i="1" a="1"/>
  <c r="CE52" i="1" s="1"/>
  <c r="CF52" i="1" a="1"/>
  <c r="CF52" i="1" s="1"/>
  <c r="CG52" i="1" a="1"/>
  <c r="CG52" i="1" s="1"/>
  <c r="CH52" i="1" a="1"/>
  <c r="CH52" i="1" s="1"/>
  <c r="CI52" i="1" a="1"/>
  <c r="CI52" i="1" s="1"/>
  <c r="CJ52" i="1" a="1"/>
  <c r="CJ52" i="1" s="1"/>
  <c r="CK52" i="1" a="1"/>
  <c r="CK52" i="1" s="1"/>
  <c r="CL52" i="1" a="1"/>
  <c r="CL52" i="1" s="1"/>
  <c r="CM52" i="1" a="1"/>
  <c r="CM52" i="1" s="1"/>
  <c r="CN52" i="1" a="1"/>
  <c r="CN52" i="1" s="1"/>
  <c r="CO52" i="1" a="1"/>
  <c r="CO52" i="1" s="1"/>
  <c r="CP52" i="1" a="1"/>
  <c r="CP52" i="1" s="1"/>
  <c r="CQ52" i="1" a="1"/>
  <c r="CQ52" i="1" s="1"/>
  <c r="CR52" i="1" a="1"/>
  <c r="CR52" i="1" s="1"/>
  <c r="CS52" i="1" a="1"/>
  <c r="CS52" i="1" s="1"/>
  <c r="CT52" i="1" a="1"/>
  <c r="CT52" i="1" s="1"/>
  <c r="CU52" i="1" a="1"/>
  <c r="CU52" i="1" s="1"/>
  <c r="CV52" i="1" a="1"/>
  <c r="CV52" i="1" s="1"/>
  <c r="CW52" i="1" a="1"/>
  <c r="CW52" i="1" s="1"/>
  <c r="CX52" i="1" a="1"/>
  <c r="CX52" i="1" s="1"/>
  <c r="CY52" i="1" a="1"/>
  <c r="CY52" i="1" s="1"/>
  <c r="BR55" i="1" a="1"/>
  <c r="BR55" i="1" s="1"/>
  <c r="BS55" i="1" a="1"/>
  <c r="BS55" i="1" s="1"/>
  <c r="BT55" i="1" a="1"/>
  <c r="BT55" i="1" s="1"/>
  <c r="BU55" i="1" a="1"/>
  <c r="BU55" i="1" s="1"/>
  <c r="BV55" i="1" a="1"/>
  <c r="BV55" i="1" s="1"/>
  <c r="BW55" i="1" a="1"/>
  <c r="BW55" i="1" s="1"/>
  <c r="BX55" i="1" a="1"/>
  <c r="BX55" i="1" s="1"/>
  <c r="BY55" i="1" a="1"/>
  <c r="BY55" i="1" s="1"/>
  <c r="BZ55" i="1" a="1"/>
  <c r="BZ55" i="1" s="1"/>
  <c r="CA55" i="1" a="1"/>
  <c r="CA55" i="1" s="1"/>
  <c r="CB55" i="1" a="1"/>
  <c r="CB55" i="1" s="1"/>
  <c r="CC55" i="1" a="1"/>
  <c r="CC55" i="1" s="1"/>
  <c r="CD55" i="1" a="1"/>
  <c r="CD55" i="1" s="1"/>
  <c r="CE55" i="1" a="1"/>
  <c r="CE55" i="1" s="1"/>
  <c r="CF55" i="1" a="1"/>
  <c r="CF55" i="1" s="1"/>
  <c r="CG55" i="1" a="1"/>
  <c r="CG55" i="1" s="1"/>
  <c r="CH55" i="1" a="1"/>
  <c r="CH55" i="1" s="1"/>
  <c r="CI55" i="1" a="1"/>
  <c r="CI55" i="1" s="1"/>
  <c r="CJ55" i="1" a="1"/>
  <c r="CJ55" i="1" s="1"/>
  <c r="CK55" i="1" a="1"/>
  <c r="CK55" i="1" s="1"/>
  <c r="CL55" i="1" a="1"/>
  <c r="CL55" i="1" s="1"/>
  <c r="CM55" i="1" a="1"/>
  <c r="CM55" i="1" s="1"/>
  <c r="CN55" i="1" a="1"/>
  <c r="CN55" i="1" s="1"/>
  <c r="CO55" i="1" a="1"/>
  <c r="CO55" i="1" s="1"/>
  <c r="CP55" i="1" a="1"/>
  <c r="CP55" i="1" s="1"/>
  <c r="CQ55" i="1" a="1"/>
  <c r="CQ55" i="1" s="1"/>
  <c r="CR55" i="1" a="1"/>
  <c r="CR55" i="1" s="1"/>
  <c r="CS55" i="1" a="1"/>
  <c r="CS55" i="1" s="1"/>
  <c r="CT55" i="1" a="1"/>
  <c r="CT55" i="1" s="1"/>
  <c r="CU55" i="1" a="1"/>
  <c r="CU55" i="1" s="1"/>
  <c r="CV55" i="1" a="1"/>
  <c r="CV55" i="1" s="1"/>
  <c r="CW55" i="1" a="1"/>
  <c r="CW55" i="1" s="1"/>
  <c r="CX55" i="1" a="1"/>
  <c r="CX55" i="1" s="1"/>
  <c r="CY55" i="1" a="1"/>
  <c r="CY55" i="1" s="1"/>
  <c r="BR56" i="1" a="1"/>
  <c r="BR56" i="1" s="1"/>
  <c r="BS56" i="1" a="1"/>
  <c r="BS56" i="1" s="1"/>
  <c r="BT56" i="1" a="1"/>
  <c r="BT56" i="1" s="1"/>
  <c r="BU56" i="1" a="1"/>
  <c r="BU56" i="1" s="1"/>
  <c r="BV56" i="1" a="1"/>
  <c r="BV56" i="1" s="1"/>
  <c r="BW56" i="1" a="1"/>
  <c r="BW56" i="1" s="1"/>
  <c r="BX56" i="1" a="1"/>
  <c r="BX56" i="1" s="1"/>
  <c r="BY56" i="1" a="1"/>
  <c r="BY56" i="1" s="1"/>
  <c r="BZ56" i="1" a="1"/>
  <c r="BZ56" i="1" s="1"/>
  <c r="CA56" i="1" a="1"/>
  <c r="CA56" i="1" s="1"/>
  <c r="CB56" i="1" a="1"/>
  <c r="CB56" i="1" s="1"/>
  <c r="CC56" i="1" a="1"/>
  <c r="CC56" i="1" s="1"/>
  <c r="CD56" i="1" a="1"/>
  <c r="CD56" i="1" s="1"/>
  <c r="CE56" i="1" a="1"/>
  <c r="CE56" i="1" s="1"/>
  <c r="CF56" i="1" a="1"/>
  <c r="CF56" i="1" s="1"/>
  <c r="CG56" i="1" a="1"/>
  <c r="CG56" i="1" s="1"/>
  <c r="CH56" i="1" a="1"/>
  <c r="CH56" i="1" s="1"/>
  <c r="CI56" i="1" a="1"/>
  <c r="CI56" i="1" s="1"/>
  <c r="CJ56" i="1" a="1"/>
  <c r="CJ56" i="1" s="1"/>
  <c r="CK56" i="1" a="1"/>
  <c r="CK56" i="1" s="1"/>
  <c r="CL56" i="1" a="1"/>
  <c r="CL56" i="1" s="1"/>
  <c r="CM56" i="1" a="1"/>
  <c r="CM56" i="1" s="1"/>
  <c r="CN56" i="1" a="1"/>
  <c r="CN56" i="1" s="1"/>
  <c r="CO56" i="1" a="1"/>
  <c r="CO56" i="1" s="1"/>
  <c r="CP56" i="1" a="1"/>
  <c r="CP56" i="1" s="1"/>
  <c r="CQ56" i="1" a="1"/>
  <c r="CQ56" i="1" s="1"/>
  <c r="CR56" i="1" a="1"/>
  <c r="CR56" i="1" s="1"/>
  <c r="CS56" i="1" a="1"/>
  <c r="CS56" i="1" s="1"/>
  <c r="CT56" i="1" a="1"/>
  <c r="CT56" i="1" s="1"/>
  <c r="CU56" i="1" a="1"/>
  <c r="CU56" i="1" s="1"/>
  <c r="CV56" i="1" a="1"/>
  <c r="CV56" i="1" s="1"/>
  <c r="CW56" i="1" a="1"/>
  <c r="CW56" i="1" s="1"/>
  <c r="CX56" i="1" a="1"/>
  <c r="CX56" i="1" s="1"/>
  <c r="CY56" i="1" a="1"/>
  <c r="CY56" i="1" s="1"/>
  <c r="BR59" i="1" a="1"/>
  <c r="BR59" i="1" s="1"/>
  <c r="BS59" i="1" a="1"/>
  <c r="BS59" i="1" s="1"/>
  <c r="BT59" i="1" a="1"/>
  <c r="BT59" i="1" s="1"/>
  <c r="BU59" i="1" a="1"/>
  <c r="BU59" i="1" s="1"/>
  <c r="BV59" i="1" a="1"/>
  <c r="BV59" i="1" s="1"/>
  <c r="BW59" i="1" a="1"/>
  <c r="BW59" i="1" s="1"/>
  <c r="BX59" i="1" a="1"/>
  <c r="BX59" i="1" s="1"/>
  <c r="BY59" i="1" a="1"/>
  <c r="BY59" i="1" s="1"/>
  <c r="BZ59" i="1" a="1"/>
  <c r="BZ59" i="1" s="1"/>
  <c r="CA59" i="1" a="1"/>
  <c r="CA59" i="1" s="1"/>
  <c r="CB59" i="1" a="1"/>
  <c r="CB59" i="1" s="1"/>
  <c r="CC59" i="1" a="1"/>
  <c r="CC59" i="1" s="1"/>
  <c r="CD59" i="1" a="1"/>
  <c r="CD59" i="1" s="1"/>
  <c r="CE59" i="1" a="1"/>
  <c r="CE59" i="1" s="1"/>
  <c r="CF59" i="1" a="1"/>
  <c r="CF59" i="1" s="1"/>
  <c r="CG59" i="1" a="1"/>
  <c r="CG59" i="1" s="1"/>
  <c r="CH59" i="1" a="1"/>
  <c r="CH59" i="1" s="1"/>
  <c r="CI59" i="1" a="1"/>
  <c r="CI59" i="1" s="1"/>
  <c r="CJ59" i="1" a="1"/>
  <c r="CJ59" i="1" s="1"/>
  <c r="CK59" i="1" a="1"/>
  <c r="CK59" i="1" s="1"/>
  <c r="CL59" i="1" a="1"/>
  <c r="CL59" i="1" s="1"/>
  <c r="CM59" i="1" a="1"/>
  <c r="CM59" i="1" s="1"/>
  <c r="CN59" i="1" a="1"/>
  <c r="CN59" i="1" s="1"/>
  <c r="CO59" i="1" a="1"/>
  <c r="CO59" i="1" s="1"/>
  <c r="CP59" i="1" a="1"/>
  <c r="CP59" i="1" s="1"/>
  <c r="CQ59" i="1" a="1"/>
  <c r="CQ59" i="1" s="1"/>
  <c r="CR59" i="1" a="1"/>
  <c r="CR59" i="1" s="1"/>
  <c r="CS59" i="1" a="1"/>
  <c r="CS59" i="1" s="1"/>
  <c r="CT59" i="1" a="1"/>
  <c r="CT59" i="1" s="1"/>
  <c r="CU59" i="1" a="1"/>
  <c r="CU59" i="1" s="1"/>
  <c r="CV59" i="1" a="1"/>
  <c r="CV59" i="1" s="1"/>
  <c r="CW59" i="1" a="1"/>
  <c r="CW59" i="1" s="1"/>
  <c r="CX59" i="1" a="1"/>
  <c r="CX59" i="1" s="1"/>
  <c r="CY59" i="1" a="1"/>
  <c r="CY59" i="1" s="1"/>
  <c r="BR60" i="1" a="1"/>
  <c r="BR60" i="1" s="1"/>
  <c r="BS60" i="1" a="1"/>
  <c r="BS60" i="1" s="1"/>
  <c r="BT60" i="1" a="1"/>
  <c r="BT60" i="1" s="1"/>
  <c r="BU60" i="1" a="1"/>
  <c r="BU60" i="1" s="1"/>
  <c r="BV60" i="1" a="1"/>
  <c r="BV60" i="1" s="1"/>
  <c r="BW60" i="1" a="1"/>
  <c r="BW60" i="1" s="1"/>
  <c r="BX60" i="1" a="1"/>
  <c r="BX60" i="1" s="1"/>
  <c r="BY60" i="1" a="1"/>
  <c r="BY60" i="1" s="1"/>
  <c r="BZ60" i="1" a="1"/>
  <c r="BZ60" i="1" s="1"/>
  <c r="CA60" i="1" a="1"/>
  <c r="CA60" i="1" s="1"/>
  <c r="CB60" i="1" a="1"/>
  <c r="CB60" i="1" s="1"/>
  <c r="CC60" i="1" a="1"/>
  <c r="CC60" i="1" s="1"/>
  <c r="CD60" i="1" a="1"/>
  <c r="CD60" i="1" s="1"/>
  <c r="CE60" i="1" a="1"/>
  <c r="CE60" i="1" s="1"/>
  <c r="CF60" i="1" a="1"/>
  <c r="CF60" i="1" s="1"/>
  <c r="CG60" i="1" a="1"/>
  <c r="CG60" i="1" s="1"/>
  <c r="CH60" i="1" a="1"/>
  <c r="CH60" i="1" s="1"/>
  <c r="CI60" i="1" a="1"/>
  <c r="CI60" i="1" s="1"/>
  <c r="CJ60" i="1" a="1"/>
  <c r="CJ60" i="1" s="1"/>
  <c r="CK60" i="1" a="1"/>
  <c r="CK60" i="1" s="1"/>
  <c r="CL60" i="1" a="1"/>
  <c r="CL60" i="1" s="1"/>
  <c r="CM60" i="1" a="1"/>
  <c r="CM60" i="1" s="1"/>
  <c r="CN60" i="1" a="1"/>
  <c r="CN60" i="1" s="1"/>
  <c r="CO60" i="1" a="1"/>
  <c r="CO60" i="1" s="1"/>
  <c r="CP60" i="1" a="1"/>
  <c r="CP60" i="1" s="1"/>
  <c r="CQ60" i="1" a="1"/>
  <c r="CQ60" i="1" s="1"/>
  <c r="CR60" i="1" a="1"/>
  <c r="CR60" i="1" s="1"/>
  <c r="CS60" i="1" a="1"/>
  <c r="CS60" i="1" s="1"/>
  <c r="CT60" i="1" a="1"/>
  <c r="CT60" i="1" s="1"/>
  <c r="CU60" i="1" a="1"/>
  <c r="CU60" i="1" s="1"/>
  <c r="CV60" i="1" a="1"/>
  <c r="CV60" i="1" s="1"/>
  <c r="CW60" i="1" a="1"/>
  <c r="CW60" i="1" s="1"/>
  <c r="CX60" i="1" a="1"/>
  <c r="CX60" i="1" s="1"/>
  <c r="CY60" i="1" a="1"/>
  <c r="CY60" i="1" s="1"/>
  <c r="BR63" i="1" a="1"/>
  <c r="BR63" i="1" s="1"/>
  <c r="BS63" i="1" a="1"/>
  <c r="BS63" i="1" s="1"/>
  <c r="BT63" i="1" a="1"/>
  <c r="BT63" i="1" s="1"/>
  <c r="BU63" i="1" a="1"/>
  <c r="BU63" i="1" s="1"/>
  <c r="BV63" i="1" a="1"/>
  <c r="BV63" i="1" s="1"/>
  <c r="BW63" i="1" a="1"/>
  <c r="BW63" i="1" s="1"/>
  <c r="BX63" i="1" a="1"/>
  <c r="BX63" i="1" s="1"/>
  <c r="BY63" i="1" a="1"/>
  <c r="BY63" i="1" s="1"/>
  <c r="BZ63" i="1" a="1"/>
  <c r="BZ63" i="1" s="1"/>
  <c r="CA63" i="1" a="1"/>
  <c r="CA63" i="1" s="1"/>
  <c r="CB63" i="1" a="1"/>
  <c r="CB63" i="1" s="1"/>
  <c r="CC63" i="1" a="1"/>
  <c r="CC63" i="1" s="1"/>
  <c r="CD63" i="1" a="1"/>
  <c r="CD63" i="1" s="1"/>
  <c r="CE63" i="1" a="1"/>
  <c r="CE63" i="1" s="1"/>
  <c r="CF63" i="1" a="1"/>
  <c r="CF63" i="1" s="1"/>
  <c r="CG63" i="1" a="1"/>
  <c r="CG63" i="1" s="1"/>
  <c r="CH63" i="1" a="1"/>
  <c r="CH63" i="1" s="1"/>
  <c r="CI63" i="1" a="1"/>
  <c r="CI63" i="1" s="1"/>
  <c r="CJ63" i="1" a="1"/>
  <c r="CJ63" i="1" s="1"/>
  <c r="CK63" i="1" a="1"/>
  <c r="CK63" i="1" s="1"/>
  <c r="CL63" i="1" a="1"/>
  <c r="CL63" i="1" s="1"/>
  <c r="CM63" i="1" a="1"/>
  <c r="CM63" i="1" s="1"/>
  <c r="CN63" i="1" a="1"/>
  <c r="CN63" i="1" s="1"/>
  <c r="CO63" i="1" a="1"/>
  <c r="CO63" i="1" s="1"/>
  <c r="CP63" i="1" a="1"/>
  <c r="CP63" i="1" s="1"/>
  <c r="CQ63" i="1" a="1"/>
  <c r="CQ63" i="1" s="1"/>
  <c r="CR63" i="1" a="1"/>
  <c r="CR63" i="1" s="1"/>
  <c r="CS63" i="1" a="1"/>
  <c r="CS63" i="1" s="1"/>
  <c r="CT63" i="1" a="1"/>
  <c r="CT63" i="1" s="1"/>
  <c r="CU63" i="1" a="1"/>
  <c r="CU63" i="1" s="1"/>
  <c r="CV63" i="1" a="1"/>
  <c r="CV63" i="1" s="1"/>
  <c r="CW63" i="1" a="1"/>
  <c r="CW63" i="1" s="1"/>
  <c r="CX63" i="1" a="1"/>
  <c r="CX63" i="1" s="1"/>
  <c r="CY63" i="1" a="1"/>
  <c r="CY63" i="1" s="1"/>
  <c r="BR64" i="1" a="1"/>
  <c r="BR64" i="1" s="1"/>
  <c r="BS64" i="1" a="1"/>
  <c r="BS64" i="1" s="1"/>
  <c r="BT64" i="1" a="1"/>
  <c r="BT64" i="1" s="1"/>
  <c r="BU64" i="1" a="1"/>
  <c r="BU64" i="1" s="1"/>
  <c r="BV64" i="1" a="1"/>
  <c r="BV64" i="1" s="1"/>
  <c r="BW64" i="1" a="1"/>
  <c r="BW64" i="1" s="1"/>
  <c r="BX64" i="1" a="1"/>
  <c r="BX64" i="1" s="1"/>
  <c r="BY64" i="1" a="1"/>
  <c r="BY64" i="1" s="1"/>
  <c r="BZ64" i="1" a="1"/>
  <c r="BZ64" i="1" s="1"/>
  <c r="CA64" i="1" a="1"/>
  <c r="CA64" i="1" s="1"/>
  <c r="CB64" i="1" a="1"/>
  <c r="CB64" i="1" s="1"/>
  <c r="CC64" i="1" a="1"/>
  <c r="CC64" i="1" s="1"/>
  <c r="CD64" i="1" a="1"/>
  <c r="CD64" i="1" s="1"/>
  <c r="CE64" i="1" a="1"/>
  <c r="CE64" i="1" s="1"/>
  <c r="CF64" i="1" a="1"/>
  <c r="CF64" i="1" s="1"/>
  <c r="CG64" i="1" a="1"/>
  <c r="CG64" i="1" s="1"/>
  <c r="CH64" i="1" a="1"/>
  <c r="CH64" i="1" s="1"/>
  <c r="CI64" i="1" a="1"/>
  <c r="CI64" i="1" s="1"/>
  <c r="CJ64" i="1" a="1"/>
  <c r="CJ64" i="1" s="1"/>
  <c r="CK64" i="1" a="1"/>
  <c r="CK64" i="1" s="1"/>
  <c r="CL64" i="1" a="1"/>
  <c r="CL64" i="1" s="1"/>
  <c r="CM64" i="1" a="1"/>
  <c r="CM64" i="1" s="1"/>
  <c r="CN64" i="1" a="1"/>
  <c r="CN64" i="1" s="1"/>
  <c r="CO64" i="1" a="1"/>
  <c r="CO64" i="1" s="1"/>
  <c r="CP64" i="1" a="1"/>
  <c r="CP64" i="1" s="1"/>
  <c r="CQ64" i="1" a="1"/>
  <c r="CQ64" i="1" s="1"/>
  <c r="CR64" i="1" a="1"/>
  <c r="CR64" i="1" s="1"/>
  <c r="CS64" i="1" a="1"/>
  <c r="CS64" i="1" s="1"/>
  <c r="CT64" i="1" a="1"/>
  <c r="CT64" i="1" s="1"/>
  <c r="CU64" i="1" a="1"/>
  <c r="CU64" i="1" s="1"/>
  <c r="CV64" i="1" a="1"/>
  <c r="CV64" i="1" s="1"/>
  <c r="CW64" i="1" a="1"/>
  <c r="CW64" i="1" s="1"/>
  <c r="CX64" i="1" a="1"/>
  <c r="CX64" i="1" s="1"/>
  <c r="CY64" i="1" a="1"/>
  <c r="CY64" i="1" s="1"/>
  <c r="BR67" i="1" a="1"/>
  <c r="BR67" i="1" s="1"/>
  <c r="BS67" i="1" a="1"/>
  <c r="BS67" i="1" s="1"/>
  <c r="BT67" i="1" a="1"/>
  <c r="BT67" i="1" s="1"/>
  <c r="BU67" i="1" a="1"/>
  <c r="BU67" i="1" s="1"/>
  <c r="BV67" i="1" a="1"/>
  <c r="BV67" i="1" s="1"/>
  <c r="BW67" i="1" a="1"/>
  <c r="BW67" i="1" s="1"/>
  <c r="BX67" i="1" a="1"/>
  <c r="BX67" i="1" s="1"/>
  <c r="BY67" i="1" a="1"/>
  <c r="BY67" i="1" s="1"/>
  <c r="BZ67" i="1" a="1"/>
  <c r="BZ67" i="1" s="1"/>
  <c r="CA67" i="1" a="1"/>
  <c r="CA67" i="1" s="1"/>
  <c r="CB67" i="1" a="1"/>
  <c r="CB67" i="1" s="1"/>
  <c r="CC67" i="1" a="1"/>
  <c r="CC67" i="1" s="1"/>
  <c r="CD67" i="1" a="1"/>
  <c r="CD67" i="1" s="1"/>
  <c r="CE67" i="1" a="1"/>
  <c r="CE67" i="1" s="1"/>
  <c r="CF67" i="1" a="1"/>
  <c r="CF67" i="1" s="1"/>
  <c r="CG67" i="1" a="1"/>
  <c r="CG67" i="1" s="1"/>
  <c r="CH67" i="1" a="1"/>
  <c r="CH67" i="1" s="1"/>
  <c r="CI67" i="1" a="1"/>
  <c r="CI67" i="1" s="1"/>
  <c r="CJ67" i="1" a="1"/>
  <c r="CJ67" i="1" s="1"/>
  <c r="CK67" i="1" a="1"/>
  <c r="CK67" i="1" s="1"/>
  <c r="CL67" i="1" a="1"/>
  <c r="CL67" i="1" s="1"/>
  <c r="CM67" i="1" a="1"/>
  <c r="CM67" i="1" s="1"/>
  <c r="CN67" i="1" a="1"/>
  <c r="CN67" i="1" s="1"/>
  <c r="CO67" i="1" a="1"/>
  <c r="CO67" i="1" s="1"/>
  <c r="CP67" i="1" a="1"/>
  <c r="CP67" i="1" s="1"/>
  <c r="CQ67" i="1" a="1"/>
  <c r="CQ67" i="1" s="1"/>
  <c r="CR67" i="1" a="1"/>
  <c r="CR67" i="1" s="1"/>
  <c r="CS67" i="1" a="1"/>
  <c r="CS67" i="1" s="1"/>
  <c r="CT67" i="1" a="1"/>
  <c r="CT67" i="1" s="1"/>
  <c r="CU67" i="1" a="1"/>
  <c r="CU67" i="1" s="1"/>
  <c r="CV67" i="1" a="1"/>
  <c r="CV67" i="1" s="1"/>
  <c r="CW67" i="1" a="1"/>
  <c r="CW67" i="1" s="1"/>
  <c r="CX67" i="1" a="1"/>
  <c r="CX67" i="1" s="1"/>
  <c r="CY67" i="1" a="1"/>
  <c r="CY67" i="1" s="1"/>
  <c r="BR68" i="1" a="1"/>
  <c r="BR68" i="1" s="1"/>
  <c r="BS68" i="1" a="1"/>
  <c r="BS68" i="1" s="1"/>
  <c r="BT68" i="1" a="1"/>
  <c r="BT68" i="1" s="1"/>
  <c r="BU68" i="1" a="1"/>
  <c r="BU68" i="1" s="1"/>
  <c r="BV68" i="1" a="1"/>
  <c r="BV68" i="1" s="1"/>
  <c r="BW68" i="1" a="1"/>
  <c r="BW68" i="1" s="1"/>
  <c r="BX68" i="1" a="1"/>
  <c r="BX68" i="1" s="1"/>
  <c r="BY68" i="1" a="1"/>
  <c r="BY68" i="1" s="1"/>
  <c r="BZ68" i="1" a="1"/>
  <c r="BZ68" i="1" s="1"/>
  <c r="CA68" i="1" a="1"/>
  <c r="CA68" i="1" s="1"/>
  <c r="CB68" i="1" a="1"/>
  <c r="CB68" i="1" s="1"/>
  <c r="CC68" i="1" a="1"/>
  <c r="CC68" i="1" s="1"/>
  <c r="CD68" i="1" a="1"/>
  <c r="CD68" i="1" s="1"/>
  <c r="CE68" i="1" a="1"/>
  <c r="CE68" i="1" s="1"/>
  <c r="CF68" i="1" a="1"/>
  <c r="CF68" i="1" s="1"/>
  <c r="CG68" i="1" a="1"/>
  <c r="CG68" i="1" s="1"/>
  <c r="CH68" i="1" a="1"/>
  <c r="CH68" i="1" s="1"/>
  <c r="CI68" i="1" a="1"/>
  <c r="CI68" i="1" s="1"/>
  <c r="CJ68" i="1" a="1"/>
  <c r="CJ68" i="1" s="1"/>
  <c r="CK68" i="1" a="1"/>
  <c r="CK68" i="1" s="1"/>
  <c r="CL68" i="1" a="1"/>
  <c r="CL68" i="1" s="1"/>
  <c r="CM68" i="1" a="1"/>
  <c r="CM68" i="1" s="1"/>
  <c r="CN68" i="1" a="1"/>
  <c r="CN68" i="1" s="1"/>
  <c r="CO68" i="1" a="1"/>
  <c r="CO68" i="1" s="1"/>
  <c r="CP68" i="1" a="1"/>
  <c r="CP68" i="1" s="1"/>
  <c r="CQ68" i="1" a="1"/>
  <c r="CQ68" i="1" s="1"/>
  <c r="CR68" i="1" a="1"/>
  <c r="CR68" i="1" s="1"/>
  <c r="CS68" i="1" a="1"/>
  <c r="CS68" i="1" s="1"/>
  <c r="CT68" i="1" a="1"/>
  <c r="CT68" i="1" s="1"/>
  <c r="CU68" i="1" a="1"/>
  <c r="CU68" i="1" s="1"/>
  <c r="CV68" i="1" a="1"/>
  <c r="CV68" i="1" s="1"/>
  <c r="CW68" i="1" a="1"/>
  <c r="CW68" i="1" s="1"/>
  <c r="CX68" i="1" a="1"/>
  <c r="CX68" i="1" s="1"/>
  <c r="CY68" i="1" a="1"/>
  <c r="CY68" i="1" s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A6" i="1" l="1"/>
  <c r="AB6" i="1" s="1"/>
  <c r="AC12" i="1"/>
  <c r="O53" i="1" a="1"/>
  <c r="O53" i="1" s="1"/>
  <c r="O41" i="1" a="1"/>
  <c r="O41" i="1" s="1"/>
  <c r="O29" i="1" a="1"/>
  <c r="O29" i="1" s="1"/>
  <c r="O17" i="1" a="1"/>
  <c r="O17" i="1" s="1"/>
  <c r="AD17" i="1" s="1"/>
  <c r="BK10" i="1" s="1" a="1"/>
  <c r="BK10" i="1" s="1"/>
  <c r="AD35" i="1"/>
  <c r="AD34" i="1"/>
  <c r="AD33" i="1"/>
  <c r="AD32" i="1"/>
  <c r="AD31" i="1"/>
  <c r="CM10" i="1" s="1" a="1"/>
  <c r="CM10" i="1" s="1"/>
  <c r="AD36" i="1"/>
  <c r="AC31" i="1"/>
  <c r="CL10" i="1" s="1" a="1"/>
  <c r="CL10" i="1" s="1"/>
  <c r="AC41" i="1"/>
  <c r="AC30" i="1"/>
  <c r="CJ10" i="1" s="1" a="1"/>
  <c r="CJ10" i="1" s="1"/>
  <c r="AC39" i="1"/>
  <c r="AC29" i="1"/>
  <c r="CH10" i="1" s="1" a="1"/>
  <c r="CH10" i="1" s="1"/>
  <c r="AC40" i="1"/>
  <c r="AC38" i="1"/>
  <c r="AC36" i="1"/>
  <c r="AC35" i="1"/>
  <c r="AC34" i="1"/>
  <c r="AC33" i="1"/>
  <c r="AC42" i="1"/>
  <c r="AC32" i="1"/>
  <c r="CN10" i="1" s="1" a="1"/>
  <c r="CN10" i="1" s="1"/>
  <c r="AD42" i="1"/>
  <c r="AD30" i="1"/>
  <c r="CK10" i="1" s="1" a="1"/>
  <c r="CK10" i="1" s="1"/>
  <c r="AD41" i="1"/>
  <c r="AD29" i="1"/>
  <c r="CI10" i="1" s="1" a="1"/>
  <c r="CI10" i="1" s="1"/>
  <c r="AD40" i="1"/>
  <c r="AD39" i="1"/>
  <c r="AD38" i="1"/>
  <c r="AD37" i="1"/>
  <c r="AC37" i="1"/>
  <c r="AD25" i="1"/>
  <c r="CA10" i="1" s="1" a="1"/>
  <c r="CA10" i="1" s="1"/>
  <c r="AC19" i="1"/>
  <c r="BN10" i="1" s="1" a="1"/>
  <c r="BN10" i="1" s="1"/>
  <c r="AC11" i="1"/>
  <c r="AX10" i="1" s="1" a="1"/>
  <c r="AX10" i="1" s="1"/>
  <c r="AC9" i="1"/>
  <c r="AT10" i="1" s="1" a="1"/>
  <c r="AT10" i="1" s="1"/>
  <c r="AC7" i="1"/>
  <c r="AP10" i="1" s="1" a="1"/>
  <c r="AP10" i="1" s="1"/>
  <c r="AD28" i="1"/>
  <c r="CG10" i="1" s="1" a="1"/>
  <c r="CG10" i="1" s="1"/>
  <c r="AD24" i="1"/>
  <c r="BY10" i="1" s="1" a="1"/>
  <c r="BY10" i="1" s="1"/>
  <c r="AC25" i="1"/>
  <c r="BZ10" i="1" s="1" a="1"/>
  <c r="BZ10" i="1" s="1"/>
  <c r="AC20" i="1"/>
  <c r="BP10" i="1" s="1" a="1"/>
  <c r="BP10" i="1" s="1"/>
  <c r="AC28" i="1"/>
  <c r="CF10" i="1" s="1" a="1"/>
  <c r="CF10" i="1" s="1"/>
  <c r="AD23" i="1"/>
  <c r="BW10" i="1" s="1" a="1"/>
  <c r="BW10" i="1" s="1"/>
  <c r="AD12" i="1"/>
  <c r="BA10" i="1" s="1" a="1"/>
  <c r="BA10" i="1" s="1"/>
  <c r="AD26" i="1"/>
  <c r="CC10" i="1" s="1" a="1"/>
  <c r="CC10" i="1" s="1"/>
  <c r="AC14" i="1"/>
  <c r="BD10" i="1" s="1" a="1"/>
  <c r="BD10" i="1" s="1"/>
  <c r="AZ10" i="1" a="1"/>
  <c r="AZ10" i="1" s="1"/>
  <c r="AC10" i="1"/>
  <c r="AV10" i="1" s="1" a="1"/>
  <c r="AV10" i="1" s="1"/>
  <c r="AC8" i="1"/>
  <c r="AR10" i="1" s="1" a="1"/>
  <c r="AR10" i="1" s="1"/>
  <c r="AC26" i="1"/>
  <c r="CB10" i="1" s="1" a="1"/>
  <c r="CB10" i="1" s="1"/>
  <c r="AC21" i="1"/>
  <c r="BR10" i="1" s="1" a="1"/>
  <c r="BR10" i="1" s="1"/>
  <c r="AD27" i="1"/>
  <c r="CE10" i="1" s="1" a="1"/>
  <c r="CE10" i="1" s="1"/>
  <c r="AC24" i="1"/>
  <c r="BX10" i="1" s="1" a="1"/>
  <c r="BX10" i="1" s="1"/>
  <c r="AC27" i="1"/>
  <c r="CD10" i="1" s="1" a="1"/>
  <c r="CD10" i="1" s="1"/>
  <c r="AD9" i="1"/>
  <c r="AU10" i="1" s="1" a="1"/>
  <c r="AU10" i="1" s="1"/>
  <c r="AD7" i="1"/>
  <c r="AQ10" i="1" s="1" a="1"/>
  <c r="AQ10" i="1" s="1"/>
  <c r="AC22" i="1"/>
  <c r="BT10" i="1" s="1" a="1"/>
  <c r="BT10" i="1" s="1"/>
  <c r="AD18" i="1"/>
  <c r="BM10" i="1" s="1" a="1"/>
  <c r="BM10" i="1" s="1"/>
  <c r="AD14" i="1"/>
  <c r="BE10" i="1" s="1" a="1"/>
  <c r="BE10" i="1" s="1"/>
  <c r="AC18" i="1"/>
  <c r="BL10" i="1" s="1" a="1"/>
  <c r="BL10" i="1" s="1"/>
  <c r="AC16" i="1"/>
  <c r="BH10" i="1" s="1" a="1"/>
  <c r="BH10" i="1" s="1"/>
  <c r="AD19" i="1"/>
  <c r="BO10" i="1" s="1" a="1"/>
  <c r="BO10" i="1" s="1"/>
  <c r="AD15" i="1"/>
  <c r="BG10" i="1" s="1" a="1"/>
  <c r="BG10" i="1" s="1"/>
  <c r="AC15" i="1"/>
  <c r="BF10" i="1" s="1" a="1"/>
  <c r="BF10" i="1" s="1"/>
  <c r="AC13" i="1"/>
  <c r="BB10" i="1" s="1" a="1"/>
  <c r="BB10" i="1" s="1"/>
  <c r="AD21" i="1"/>
  <c r="BS10" i="1" s="1" a="1"/>
  <c r="BS10" i="1" s="1"/>
  <c r="AC17" i="1"/>
  <c r="BJ10" i="1" s="1" a="1"/>
  <c r="BJ10" i="1" s="1"/>
  <c r="AD16" i="1"/>
  <c r="BI10" i="1" s="1" a="1"/>
  <c r="BI10" i="1" s="1"/>
  <c r="AD22" i="1"/>
  <c r="BU10" i="1" s="1" a="1"/>
  <c r="BU10" i="1" s="1"/>
  <c r="AD13" i="1"/>
  <c r="BC10" i="1" s="1" a="1"/>
  <c r="BC10" i="1" s="1"/>
  <c r="AD11" i="1"/>
  <c r="AY10" i="1" s="1" a="1"/>
  <c r="AY10" i="1" s="1"/>
  <c r="AD20" i="1"/>
  <c r="BQ10" i="1" s="1" a="1"/>
  <c r="BQ10" i="1" s="1"/>
  <c r="AC23" i="1"/>
  <c r="BV10" i="1" s="1" a="1"/>
  <c r="BV10" i="1" s="1"/>
  <c r="AD10" i="1"/>
  <c r="AW10" i="1" s="1" a="1"/>
  <c r="AW10" i="1" s="1"/>
  <c r="AD8" i="1"/>
  <c r="AS10" i="1" s="1" a="1"/>
  <c r="AS10" i="1" s="1"/>
  <c r="AC6" i="1"/>
  <c r="AN10" i="1" s="1" a="1"/>
  <c r="AN10" i="1" s="1"/>
  <c r="AD6" i="1"/>
  <c r="AO10" i="1" s="1" a="1"/>
  <c r="AO10" i="1" s="1"/>
  <c r="AI6" i="1"/>
  <c r="AJ9" i="1"/>
  <c r="AJ10" i="1"/>
  <c r="AJ11" i="1"/>
  <c r="AJ12" i="1"/>
  <c r="AJ13" i="1"/>
  <c r="AJ14" i="1"/>
  <c r="AJ8" i="1"/>
  <c r="AJ7" i="1"/>
  <c r="AJ6" i="1"/>
  <c r="AN31" i="1" l="1" a="1"/>
  <c r="AN31" i="1" s="1"/>
  <c r="AN35" i="1" a="1"/>
  <c r="AN35" i="1" s="1"/>
  <c r="AN47" i="1" a="1"/>
  <c r="AN47" i="1" s="1"/>
  <c r="AN39" i="1" a="1"/>
  <c r="AN39" i="1" s="1"/>
  <c r="AN43" i="1" a="1"/>
  <c r="AN43" i="1" s="1"/>
  <c r="AN19" i="1" a="1"/>
  <c r="AN19" i="1" s="1"/>
  <c r="AN51" i="1" a="1"/>
  <c r="AN51" i="1" s="1"/>
  <c r="AN11" i="1" a="1"/>
  <c r="AN11" i="1" s="1"/>
  <c r="AN55" i="1" a="1"/>
  <c r="AN55" i="1" s="1"/>
  <c r="AN9" i="1" a="1"/>
  <c r="AN9" i="1" s="1"/>
  <c r="AN67" i="1" a="1"/>
  <c r="AN67" i="1" s="1"/>
  <c r="AN59" i="1" a="1"/>
  <c r="AN59" i="1" s="1"/>
  <c r="AN15" i="1" a="1"/>
  <c r="AN15" i="1" s="1"/>
  <c r="AN63" i="1" a="1"/>
  <c r="AN63" i="1" s="1"/>
  <c r="AN23" i="1" a="1"/>
  <c r="AN23" i="1" s="1"/>
  <c r="AN27" i="1" a="1"/>
  <c r="AN27" i="1" s="1"/>
  <c r="AE6" i="1" a="1"/>
  <c r="AE6" i="1" s="1"/>
  <c r="AH4" i="1"/>
  <c r="AF3" i="1" l="1"/>
  <c r="A6" i="1" s="1" a="1"/>
  <c r="A6" i="1" s="1"/>
  <c r="CC13" i="1"/>
  <c r="CB14" i="1" s="1" a="1"/>
  <c r="CB14" i="1" s="1"/>
  <c r="CU13" i="1"/>
  <c r="CR13" i="1"/>
  <c r="CT13" i="1"/>
  <c r="CU14" i="1" s="1" a="1"/>
  <c r="CU14" i="1" s="1"/>
  <c r="CI13" i="1"/>
  <c r="CH14" i="1" s="1" a="1"/>
  <c r="CH14" i="1" s="1"/>
  <c r="CF13" i="1"/>
  <c r="CG14" i="1" s="1" a="1"/>
  <c r="CG14" i="1" s="1"/>
  <c r="BY13" i="1"/>
  <c r="BX14" i="1" s="1" a="1"/>
  <c r="BX14" i="1" s="1"/>
  <c r="CN13" i="1"/>
  <c r="CO14" i="1" s="1" a="1"/>
  <c r="CO14" i="1" s="1"/>
  <c r="CH13" i="1"/>
  <c r="CP13" i="1"/>
  <c r="CQ14" i="1" s="1" a="1"/>
  <c r="CQ14" i="1" s="1"/>
  <c r="BW13" i="1"/>
  <c r="BV14" i="1" s="1" a="1"/>
  <c r="BV14" i="1" s="1"/>
  <c r="BT13" i="1"/>
  <c r="CK13" i="1"/>
  <c r="CB13" i="1"/>
  <c r="CD13" i="1"/>
  <c r="CE14" i="1" s="1" a="1"/>
  <c r="CE14" i="1" s="1"/>
  <c r="CV13" i="1"/>
  <c r="CW14" i="1" s="1" a="1"/>
  <c r="CW14" i="1" s="1"/>
  <c r="BR13" i="1"/>
  <c r="BS14" i="1" s="1" a="1"/>
  <c r="BS14" i="1" s="1"/>
  <c r="BV13" i="1"/>
  <c r="BW14" i="1" s="1" a="1"/>
  <c r="BW14" i="1" s="1"/>
  <c r="CQ13" i="1"/>
  <c r="CY13" i="1"/>
  <c r="CX14" i="1" s="1" a="1"/>
  <c r="CX14" i="1" s="1"/>
  <c r="CE13" i="1"/>
  <c r="CM13" i="1"/>
  <c r="CS13" i="1"/>
  <c r="CR14" i="1" s="1" a="1"/>
  <c r="CR14" i="1" s="1"/>
  <c r="BS13" i="1"/>
  <c r="CA13" i="1"/>
  <c r="BZ14" i="1" s="1" a="1"/>
  <c r="BZ14" i="1" s="1"/>
  <c r="CG13" i="1"/>
  <c r="CF14" i="1" s="1" a="1"/>
  <c r="CF14" i="1" s="1"/>
  <c r="CW13" i="1"/>
  <c r="AK6" i="1" a="1"/>
  <c r="AN8" i="1" a="1"/>
  <c r="CJ13" i="1" l="1"/>
  <c r="BU13" i="1"/>
  <c r="BT14" i="1" s="1" a="1"/>
  <c r="BT14" i="1" s="1"/>
  <c r="AH6" i="1" a="1"/>
  <c r="AH6" i="1" s="1"/>
  <c r="BX13" i="1"/>
  <c r="CO13" i="1"/>
  <c r="CN14" i="1" s="1" a="1"/>
  <c r="CN14" i="1" s="1"/>
  <c r="CN17" i="1" s="1"/>
  <c r="CO18" i="1" s="1" a="1"/>
  <c r="CO18" i="1" s="1"/>
  <c r="CL13" i="1"/>
  <c r="CM14" i="1" s="1" a="1"/>
  <c r="CM14" i="1" s="1"/>
  <c r="BZ13" i="1"/>
  <c r="CA14" i="1" s="1" a="1"/>
  <c r="CA14" i="1" s="1"/>
  <c r="CX13" i="1"/>
  <c r="CY14" i="1" s="1" a="1"/>
  <c r="CY14" i="1" s="1"/>
  <c r="AI35" i="1" a="1"/>
  <c r="AI35" i="1" s="1"/>
  <c r="BJ12" i="1" a="1"/>
  <c r="BJ12" i="1" s="1"/>
  <c r="BP16" i="1" a="1"/>
  <c r="BP16" i="1" s="1"/>
  <c r="BJ20" i="1" a="1"/>
  <c r="BJ20" i="1" s="1"/>
  <c r="BP24" i="1" a="1"/>
  <c r="BP24" i="1" s="1"/>
  <c r="BJ28" i="1" a="1"/>
  <c r="BJ28" i="1" s="1"/>
  <c r="BP32" i="1" a="1"/>
  <c r="BP32" i="1" s="1"/>
  <c r="BJ36" i="1" a="1"/>
  <c r="BJ36" i="1" s="1"/>
  <c r="BP40" i="1" a="1"/>
  <c r="BP40" i="1" s="1"/>
  <c r="BJ44" i="1" a="1"/>
  <c r="BJ44" i="1" s="1"/>
  <c r="BP48" i="1" a="1"/>
  <c r="BP48" i="1" s="1"/>
  <c r="BJ52" i="1" a="1"/>
  <c r="BJ52" i="1" s="1"/>
  <c r="BP56" i="1" a="1"/>
  <c r="BP56" i="1" s="1"/>
  <c r="BJ60" i="1" a="1"/>
  <c r="BJ60" i="1" s="1"/>
  <c r="BP64" i="1" a="1"/>
  <c r="BP64" i="1" s="1"/>
  <c r="BJ68" i="1" a="1"/>
  <c r="BJ68" i="1" s="1"/>
  <c r="BN24" i="1" a="1"/>
  <c r="BN24" i="1" s="1"/>
  <c r="BN40" i="1" a="1"/>
  <c r="BN40" i="1" s="1"/>
  <c r="BN56" i="1" a="1"/>
  <c r="BN56" i="1" s="1"/>
  <c r="BH68" i="1" a="1"/>
  <c r="BH68" i="1" s="1"/>
  <c r="BK12" i="1" a="1"/>
  <c r="BK12" i="1" s="1"/>
  <c r="BQ16" i="1" a="1"/>
  <c r="BQ16" i="1" s="1"/>
  <c r="BK20" i="1" a="1"/>
  <c r="BK20" i="1" s="1"/>
  <c r="BQ24" i="1" a="1"/>
  <c r="BQ24" i="1" s="1"/>
  <c r="BK28" i="1" a="1"/>
  <c r="BK28" i="1" s="1"/>
  <c r="BQ32" i="1" a="1"/>
  <c r="BQ32" i="1" s="1"/>
  <c r="BK36" i="1" a="1"/>
  <c r="BK36" i="1" s="1"/>
  <c r="BQ40" i="1" a="1"/>
  <c r="BQ40" i="1" s="1"/>
  <c r="BK44" i="1" a="1"/>
  <c r="BK44" i="1" s="1"/>
  <c r="BQ48" i="1" a="1"/>
  <c r="BQ48" i="1" s="1"/>
  <c r="BK52" i="1" a="1"/>
  <c r="BK52" i="1" s="1"/>
  <c r="BQ56" i="1" a="1"/>
  <c r="BQ56" i="1" s="1"/>
  <c r="BK60" i="1" a="1"/>
  <c r="BK60" i="1" s="1"/>
  <c r="BQ64" i="1" a="1"/>
  <c r="BQ64" i="1" s="1"/>
  <c r="BK68" i="1" a="1"/>
  <c r="BK68" i="1" s="1"/>
  <c r="BH12" i="1" a="1"/>
  <c r="BH12" i="1" s="1"/>
  <c r="BH28" i="1" a="1"/>
  <c r="BH28" i="1" s="1"/>
  <c r="BL12" i="1" a="1"/>
  <c r="BL12" i="1" s="1"/>
  <c r="BL20" i="1" a="1"/>
  <c r="BL20" i="1" s="1"/>
  <c r="BL28" i="1" a="1"/>
  <c r="BL28" i="1" s="1"/>
  <c r="BL36" i="1" a="1"/>
  <c r="BL36" i="1" s="1"/>
  <c r="BL44" i="1" a="1"/>
  <c r="BL44" i="1" s="1"/>
  <c r="BL52" i="1" a="1"/>
  <c r="BL52" i="1" s="1"/>
  <c r="BL60" i="1" a="1"/>
  <c r="BL60" i="1" s="1"/>
  <c r="BL68" i="1" a="1"/>
  <c r="BL68" i="1" s="1"/>
  <c r="BH44" i="1" a="1"/>
  <c r="BH44" i="1" s="1"/>
  <c r="BM12" i="1" a="1"/>
  <c r="BM12" i="1" s="1"/>
  <c r="BM20" i="1" a="1"/>
  <c r="BM20" i="1" s="1"/>
  <c r="BM28" i="1" a="1"/>
  <c r="BM28" i="1" s="1"/>
  <c r="BM36" i="1" a="1"/>
  <c r="BM36" i="1" s="1"/>
  <c r="BM44" i="1" a="1"/>
  <c r="BM44" i="1" s="1"/>
  <c r="BM52" i="1" a="1"/>
  <c r="BM52" i="1" s="1"/>
  <c r="BM60" i="1" a="1"/>
  <c r="BM60" i="1" s="1"/>
  <c r="BM68" i="1" a="1"/>
  <c r="BM68" i="1" s="1"/>
  <c r="BH52" i="1" a="1"/>
  <c r="BH52" i="1" s="1"/>
  <c r="BN64" i="1" a="1"/>
  <c r="BN64" i="1" s="1"/>
  <c r="BN12" i="1" a="1"/>
  <c r="BN12" i="1" s="1"/>
  <c r="BH16" i="1" a="1"/>
  <c r="BH16" i="1" s="1"/>
  <c r="BN20" i="1" a="1"/>
  <c r="BN20" i="1" s="1"/>
  <c r="BH24" i="1" a="1"/>
  <c r="BH24" i="1" s="1"/>
  <c r="BN28" i="1" a="1"/>
  <c r="BN28" i="1" s="1"/>
  <c r="BH32" i="1" a="1"/>
  <c r="BH32" i="1" s="1"/>
  <c r="BN36" i="1" a="1"/>
  <c r="BN36" i="1" s="1"/>
  <c r="BH40" i="1" a="1"/>
  <c r="BH40" i="1" s="1"/>
  <c r="BN44" i="1" a="1"/>
  <c r="BN44" i="1" s="1"/>
  <c r="BH48" i="1" a="1"/>
  <c r="BH48" i="1" s="1"/>
  <c r="BN52" i="1" a="1"/>
  <c r="BN52" i="1" s="1"/>
  <c r="BH56" i="1" a="1"/>
  <c r="BH56" i="1" s="1"/>
  <c r="BN60" i="1" a="1"/>
  <c r="BN60" i="1" s="1"/>
  <c r="BH64" i="1" a="1"/>
  <c r="BH64" i="1" s="1"/>
  <c r="BN68" i="1" a="1"/>
  <c r="BN68" i="1" s="1"/>
  <c r="BO12" i="1" a="1"/>
  <c r="BO12" i="1" s="1"/>
  <c r="BI16" i="1" a="1"/>
  <c r="BI16" i="1" s="1"/>
  <c r="BO20" i="1" a="1"/>
  <c r="BO20" i="1" s="1"/>
  <c r="BI24" i="1" a="1"/>
  <c r="BI24" i="1" s="1"/>
  <c r="BO28" i="1" a="1"/>
  <c r="BO28" i="1" s="1"/>
  <c r="BI32" i="1" a="1"/>
  <c r="BI32" i="1" s="1"/>
  <c r="BO36" i="1" a="1"/>
  <c r="BO36" i="1" s="1"/>
  <c r="BI40" i="1" a="1"/>
  <c r="BI40" i="1" s="1"/>
  <c r="BO44" i="1" a="1"/>
  <c r="BO44" i="1" s="1"/>
  <c r="BI48" i="1" a="1"/>
  <c r="BI48" i="1" s="1"/>
  <c r="BO52" i="1" a="1"/>
  <c r="BO52" i="1" s="1"/>
  <c r="BI56" i="1" a="1"/>
  <c r="BI56" i="1" s="1"/>
  <c r="BO60" i="1" a="1"/>
  <c r="BO60" i="1" s="1"/>
  <c r="BI64" i="1" a="1"/>
  <c r="BI64" i="1" s="1"/>
  <c r="BO68" i="1" a="1"/>
  <c r="BO68" i="1" s="1"/>
  <c r="BN48" i="1" a="1"/>
  <c r="BN48" i="1" s="1"/>
  <c r="BH60" i="1" a="1"/>
  <c r="BH60" i="1" s="1"/>
  <c r="BP12" i="1" a="1"/>
  <c r="BP12" i="1" s="1"/>
  <c r="BJ16" i="1" a="1"/>
  <c r="BJ16" i="1" s="1"/>
  <c r="BP20" i="1" a="1"/>
  <c r="BP20" i="1" s="1"/>
  <c r="BJ24" i="1" a="1"/>
  <c r="BJ24" i="1" s="1"/>
  <c r="BP28" i="1" a="1"/>
  <c r="BP28" i="1" s="1"/>
  <c r="BJ32" i="1" a="1"/>
  <c r="BJ32" i="1" s="1"/>
  <c r="BP36" i="1" a="1"/>
  <c r="BP36" i="1" s="1"/>
  <c r="BJ40" i="1" a="1"/>
  <c r="BJ40" i="1" s="1"/>
  <c r="BP44" i="1" a="1"/>
  <c r="BP44" i="1" s="1"/>
  <c r="BJ48" i="1" a="1"/>
  <c r="BJ48" i="1" s="1"/>
  <c r="BP52" i="1" a="1"/>
  <c r="BP52" i="1" s="1"/>
  <c r="BJ56" i="1" a="1"/>
  <c r="BJ56" i="1" s="1"/>
  <c r="BP60" i="1" a="1"/>
  <c r="BP60" i="1" s="1"/>
  <c r="BJ64" i="1" a="1"/>
  <c r="BJ64" i="1" s="1"/>
  <c r="BP68" i="1" a="1"/>
  <c r="BP68" i="1" s="1"/>
  <c r="BN16" i="1" a="1"/>
  <c r="BN16" i="1" s="1"/>
  <c r="BH20" i="1" a="1"/>
  <c r="BH20" i="1" s="1"/>
  <c r="BQ12" i="1" a="1"/>
  <c r="BQ12" i="1" s="1"/>
  <c r="BK16" i="1" a="1"/>
  <c r="BK16" i="1" s="1"/>
  <c r="BQ20" i="1" a="1"/>
  <c r="BQ20" i="1" s="1"/>
  <c r="BK24" i="1" a="1"/>
  <c r="BK24" i="1" s="1"/>
  <c r="BQ28" i="1" a="1"/>
  <c r="BQ28" i="1" s="1"/>
  <c r="BK32" i="1" a="1"/>
  <c r="BK32" i="1" s="1"/>
  <c r="BQ36" i="1" a="1"/>
  <c r="BQ36" i="1" s="1"/>
  <c r="BK40" i="1" a="1"/>
  <c r="BK40" i="1" s="1"/>
  <c r="BQ44" i="1" a="1"/>
  <c r="BQ44" i="1" s="1"/>
  <c r="BK48" i="1" a="1"/>
  <c r="BK48" i="1" s="1"/>
  <c r="BQ52" i="1" a="1"/>
  <c r="BQ52" i="1" s="1"/>
  <c r="BK56" i="1" a="1"/>
  <c r="BK56" i="1" s="1"/>
  <c r="BQ60" i="1" a="1"/>
  <c r="BQ60" i="1" s="1"/>
  <c r="BK64" i="1" a="1"/>
  <c r="BK64" i="1" s="1"/>
  <c r="BQ68" i="1" a="1"/>
  <c r="BQ68" i="1" s="1"/>
  <c r="BL16" i="1" a="1"/>
  <c r="BL16" i="1" s="1"/>
  <c r="BL24" i="1" a="1"/>
  <c r="BL24" i="1" s="1"/>
  <c r="BL32" i="1" a="1"/>
  <c r="BL32" i="1" s="1"/>
  <c r="BL40" i="1" a="1"/>
  <c r="BL40" i="1" s="1"/>
  <c r="BL48" i="1" a="1"/>
  <c r="BL48" i="1" s="1"/>
  <c r="BL56" i="1" a="1"/>
  <c r="BL56" i="1" s="1"/>
  <c r="BL64" i="1" a="1"/>
  <c r="BL64" i="1" s="1"/>
  <c r="BN32" i="1" a="1"/>
  <c r="BN32" i="1" s="1"/>
  <c r="BM16" i="1" a="1"/>
  <c r="BM16" i="1" s="1"/>
  <c r="BM24" i="1" a="1"/>
  <c r="BM24" i="1" s="1"/>
  <c r="BM32" i="1" a="1"/>
  <c r="BM32" i="1" s="1"/>
  <c r="BM40" i="1" a="1"/>
  <c r="BM40" i="1" s="1"/>
  <c r="BM48" i="1" a="1"/>
  <c r="BM48" i="1" s="1"/>
  <c r="BM56" i="1" a="1"/>
  <c r="BM56" i="1" s="1"/>
  <c r="BM64" i="1" a="1"/>
  <c r="BM64" i="1" s="1"/>
  <c r="BI12" i="1" a="1"/>
  <c r="BI12" i="1" s="1"/>
  <c r="BO16" i="1" a="1"/>
  <c r="BO16" i="1" s="1"/>
  <c r="BI20" i="1" a="1"/>
  <c r="BI20" i="1" s="1"/>
  <c r="BO24" i="1" a="1"/>
  <c r="BO24" i="1" s="1"/>
  <c r="BI28" i="1" a="1"/>
  <c r="BI28" i="1" s="1"/>
  <c r="BO32" i="1" a="1"/>
  <c r="BO32" i="1" s="1"/>
  <c r="BI36" i="1" a="1"/>
  <c r="BI36" i="1" s="1"/>
  <c r="BO40" i="1" a="1"/>
  <c r="BO40" i="1" s="1"/>
  <c r="BI44" i="1" a="1"/>
  <c r="BI44" i="1" s="1"/>
  <c r="BO48" i="1" a="1"/>
  <c r="BO48" i="1" s="1"/>
  <c r="BI52" i="1" a="1"/>
  <c r="BI52" i="1" s="1"/>
  <c r="BO56" i="1" a="1"/>
  <c r="BO56" i="1" s="1"/>
  <c r="BI60" i="1" a="1"/>
  <c r="BI60" i="1" s="1"/>
  <c r="BO64" i="1" a="1"/>
  <c r="BO64" i="1" s="1"/>
  <c r="BI68" i="1" a="1"/>
  <c r="BI68" i="1" s="1"/>
  <c r="BH36" i="1" a="1"/>
  <c r="BH36" i="1" s="1"/>
  <c r="AI33" i="1" a="1"/>
  <c r="AI33" i="1" s="1"/>
  <c r="AI31" i="1" a="1"/>
  <c r="AI31" i="1" s="1"/>
  <c r="AI29" i="1" a="1"/>
  <c r="AI29" i="1" s="1"/>
  <c r="AI27" i="1" a="1"/>
  <c r="AI27" i="1" s="1"/>
  <c r="AI25" i="1" a="1"/>
  <c r="AI25" i="1" s="1"/>
  <c r="AI28" i="1" a="1"/>
  <c r="AI28" i="1" s="1"/>
  <c r="AI34" i="1" a="1"/>
  <c r="AI34" i="1" s="1"/>
  <c r="AI32" i="1" a="1"/>
  <c r="AI32" i="1" s="1"/>
  <c r="AI26" i="1" a="1"/>
  <c r="AI26" i="1" s="1"/>
  <c r="AI30" i="1" a="1"/>
  <c r="AI30" i="1" s="1"/>
  <c r="CF17" i="1"/>
  <c r="CG18" i="1" s="1" a="1"/>
  <c r="CG18" i="1" s="1"/>
  <c r="BW17" i="1"/>
  <c r="BV18" i="1" s="1" a="1"/>
  <c r="BV18" i="1" s="1"/>
  <c r="CG17" i="1"/>
  <c r="CF18" i="1" s="1" a="1"/>
  <c r="CF18" i="1" s="1"/>
  <c r="CE17" i="1"/>
  <c r="CD18" i="1" s="1" a="1"/>
  <c r="CD18" i="1" s="1"/>
  <c r="AQ68" i="1" a="1"/>
  <c r="AQ68" i="1" s="1"/>
  <c r="AP28" i="1" a="1"/>
  <c r="AP28" i="1" s="1"/>
  <c r="AP44" i="1" a="1"/>
  <c r="AP44" i="1" s="1"/>
  <c r="AQ56" i="1" a="1"/>
  <c r="AQ56" i="1" s="1"/>
  <c r="AQ44" i="1" a="1"/>
  <c r="AQ44" i="1" s="1"/>
  <c r="AR12" i="1" a="1"/>
  <c r="AR12" i="1" s="1"/>
  <c r="AS12" i="1" a="1"/>
  <c r="AS12" i="1" s="1"/>
  <c r="AQ12" i="1" a="1"/>
  <c r="AQ12" i="1" s="1"/>
  <c r="AR64" i="1" a="1"/>
  <c r="AR64" i="1" s="1"/>
  <c r="AS20" i="1" a="1"/>
  <c r="AS20" i="1" s="1"/>
  <c r="AS64" i="1" a="1"/>
  <c r="AS64" i="1" s="1"/>
  <c r="AP52" i="1" a="1"/>
  <c r="AP52" i="1" s="1"/>
  <c r="AP16" i="1" a="1"/>
  <c r="AP16" i="1" s="1"/>
  <c r="AP36" i="1" a="1"/>
  <c r="AP36" i="1" s="1"/>
  <c r="AO12" i="1" a="1"/>
  <c r="AO12" i="1" s="1"/>
  <c r="AR36" i="1" a="1"/>
  <c r="AR36" i="1" s="1"/>
  <c r="AR20" i="1" a="1"/>
  <c r="AR20" i="1" s="1"/>
  <c r="AP12" i="1" a="1"/>
  <c r="AP12" i="1" s="1"/>
  <c r="AO44" i="1" a="1"/>
  <c r="AO44" i="1" s="1"/>
  <c r="AO16" i="1" a="1"/>
  <c r="AO16" i="1" s="1"/>
  <c r="CV14" i="1" a="1"/>
  <c r="CV14" i="1" s="1"/>
  <c r="CV17" i="1" s="1"/>
  <c r="CW18" i="1" s="1" a="1"/>
  <c r="CW18" i="1" s="1"/>
  <c r="CK14" i="1" a="1"/>
  <c r="CK14" i="1" s="1"/>
  <c r="CD14" i="1" a="1"/>
  <c r="CD14" i="1" s="1"/>
  <c r="CD17" i="1" s="1"/>
  <c r="CE18" i="1" s="1" a="1"/>
  <c r="CE18" i="1" s="1"/>
  <c r="AQ28" i="1" a="1"/>
  <c r="AQ28" i="1" s="1"/>
  <c r="CW17" i="1"/>
  <c r="CV18" i="1" s="1" a="1"/>
  <c r="CV18" i="1" s="1"/>
  <c r="CC14" i="1" a="1"/>
  <c r="CC14" i="1" s="1"/>
  <c r="BY14" i="1" a="1"/>
  <c r="BY14" i="1" s="1"/>
  <c r="BX17" i="1" s="1"/>
  <c r="BY18" i="1" s="1" a="1"/>
  <c r="BY18" i="1" s="1"/>
  <c r="BR14" i="1" a="1"/>
  <c r="BR14" i="1" s="1"/>
  <c r="BR17" i="1" s="1"/>
  <c r="BS18" i="1" s="1" a="1"/>
  <c r="BS18" i="1" s="1"/>
  <c r="CJ14" i="1" a="1"/>
  <c r="CJ14" i="1" s="1"/>
  <c r="CP14" i="1" a="1"/>
  <c r="CP14" i="1" s="1"/>
  <c r="BU14" i="1" a="1"/>
  <c r="BU14" i="1" s="1"/>
  <c r="BU17" i="1" s="1"/>
  <c r="BT18" i="1" s="1" a="1"/>
  <c r="BT18" i="1" s="1"/>
  <c r="CS14" i="1" a="1"/>
  <c r="CS14" i="1" s="1"/>
  <c r="BV17" i="1"/>
  <c r="BW18" i="1" s="1" a="1"/>
  <c r="BW18" i="1" s="1"/>
  <c r="CT14" i="1" a="1"/>
  <c r="CT14" i="1" s="1"/>
  <c r="CT17" i="1" s="1"/>
  <c r="CU18" i="1" s="1" a="1"/>
  <c r="CU18" i="1" s="1"/>
  <c r="CQ17" i="1"/>
  <c r="CP18" i="1" s="1" a="1"/>
  <c r="CP18" i="1" s="1"/>
  <c r="CL14" i="1" a="1"/>
  <c r="CL14" i="1" s="1"/>
  <c r="CI14" i="1" a="1"/>
  <c r="CI14" i="1" s="1"/>
  <c r="AQ20" i="1" a="1"/>
  <c r="AQ20" i="1" s="1"/>
  <c r="AS56" i="1" a="1"/>
  <c r="AS56" i="1" s="1"/>
  <c r="AO28" i="1" a="1"/>
  <c r="AO28" i="1" s="1"/>
  <c r="AO52" i="1" a="1"/>
  <c r="AO52" i="1" s="1"/>
  <c r="AQ64" i="1" a="1"/>
  <c r="AQ64" i="1" s="1"/>
  <c r="AO20" i="1" a="1"/>
  <c r="AO20" i="1" s="1"/>
  <c r="AR56" i="1" a="1"/>
  <c r="AR56" i="1" s="1"/>
  <c r="AS32" i="1" a="1"/>
  <c r="AS32" i="1" s="1"/>
  <c r="AS28" i="1" a="1"/>
  <c r="AS28" i="1" s="1"/>
  <c r="AQ36" i="1" a="1"/>
  <c r="AQ36" i="1" s="1"/>
  <c r="AS48" i="1" a="1"/>
  <c r="AS48" i="1" s="1"/>
  <c r="AO64" i="1" a="1"/>
  <c r="AO64" i="1" s="1"/>
  <c r="AR28" i="1" a="1"/>
  <c r="AR28" i="1" s="1"/>
  <c r="AO36" i="1" a="1"/>
  <c r="AO36" i="1" s="1"/>
  <c r="AS60" i="1" a="1"/>
  <c r="AS60" i="1" s="1"/>
  <c r="AQ40" i="1" a="1"/>
  <c r="AQ40" i="1" s="1"/>
  <c r="AP48" i="1" a="1"/>
  <c r="AP48" i="1" s="1"/>
  <c r="AO48" i="1" a="1"/>
  <c r="AO48" i="1" s="1"/>
  <c r="AR48" i="1" a="1"/>
  <c r="AR48" i="1" s="1"/>
  <c r="AR32" i="1" a="1"/>
  <c r="AR32" i="1" s="1"/>
  <c r="AS40" i="1" a="1"/>
  <c r="AS40" i="1" s="1"/>
  <c r="AR60" i="1" a="1"/>
  <c r="AR60" i="1" s="1"/>
  <c r="AR40" i="1" a="1"/>
  <c r="AR40" i="1" s="1"/>
  <c r="AS24" i="1" a="1"/>
  <c r="AS24" i="1" s="1"/>
  <c r="AS52" i="1" a="1"/>
  <c r="AS52" i="1" s="1"/>
  <c r="AO56" i="1" a="1"/>
  <c r="AO56" i="1" s="1"/>
  <c r="AS16" i="1" a="1"/>
  <c r="AS16" i="1" s="1"/>
  <c r="AT24" i="1" a="1"/>
  <c r="AT24" i="1" s="1"/>
  <c r="AT16" i="1" a="1"/>
  <c r="AT16" i="1" s="1"/>
  <c r="AU60" i="1" a="1"/>
  <c r="AU60" i="1" s="1"/>
  <c r="AT64" i="1" a="1"/>
  <c r="AT64" i="1" s="1"/>
  <c r="AU12" i="1" a="1"/>
  <c r="AU12" i="1" s="1"/>
  <c r="AT40" i="1" a="1"/>
  <c r="AT40" i="1" s="1"/>
  <c r="AT32" i="1" a="1"/>
  <c r="AT32" i="1" s="1"/>
  <c r="AU52" i="1" a="1"/>
  <c r="AU52" i="1" s="1"/>
  <c r="AT48" i="1" a="1"/>
  <c r="AT48" i="1" s="1"/>
  <c r="AU32" i="1" a="1"/>
  <c r="AU32" i="1" s="1"/>
  <c r="AU24" i="1" a="1"/>
  <c r="AU24" i="1" s="1"/>
  <c r="AT52" i="1" a="1"/>
  <c r="AT52" i="1" s="1"/>
  <c r="AQ60" i="1" a="1"/>
  <c r="AQ60" i="1" s="1"/>
  <c r="AT12" i="1" a="1"/>
  <c r="AT12" i="1" s="1"/>
  <c r="AU16" i="1" a="1"/>
  <c r="AU16" i="1" s="1"/>
  <c r="AU48" i="1" a="1"/>
  <c r="AU48" i="1" s="1"/>
  <c r="AT44" i="1" a="1"/>
  <c r="AT44" i="1" s="1"/>
  <c r="AT20" i="1" a="1"/>
  <c r="AT20" i="1" s="1"/>
  <c r="AR52" i="1" a="1"/>
  <c r="AR52" i="1" s="1"/>
  <c r="AU40" i="1" a="1"/>
  <c r="AU40" i="1" s="1"/>
  <c r="AT56" i="1" a="1"/>
  <c r="AT56" i="1" s="1"/>
  <c r="AU44" i="1" a="1"/>
  <c r="AU44" i="1" s="1"/>
  <c r="AS44" i="1" a="1"/>
  <c r="AS44" i="1" s="1"/>
  <c r="AO40" i="1" a="1"/>
  <c r="AO40" i="1" s="1"/>
  <c r="AP32" i="1" a="1"/>
  <c r="AP32" i="1" s="1"/>
  <c r="AT60" i="1" a="1"/>
  <c r="AT60" i="1" s="1"/>
  <c r="AP60" i="1" a="1"/>
  <c r="AP60" i="1" s="1"/>
  <c r="AQ52" i="1" a="1"/>
  <c r="AQ52" i="1" s="1"/>
  <c r="AT36" i="1" a="1"/>
  <c r="AT36" i="1" s="1"/>
  <c r="AO32" i="1" a="1"/>
  <c r="AO32" i="1" s="1"/>
  <c r="AU28" i="1" a="1"/>
  <c r="AU28" i="1" s="1"/>
  <c r="AP24" i="1" a="1"/>
  <c r="AP24" i="1" s="1"/>
  <c r="AU56" i="1" a="1"/>
  <c r="AU56" i="1" s="1"/>
  <c r="AR44" i="1" a="1"/>
  <c r="AR44" i="1" s="1"/>
  <c r="AS36" i="1" a="1"/>
  <c r="AS36" i="1" s="1"/>
  <c r="AT28" i="1" a="1"/>
  <c r="AT28" i="1" s="1"/>
  <c r="AO24" i="1" a="1"/>
  <c r="AO24" i="1" s="1"/>
  <c r="AU68" i="1" a="1"/>
  <c r="AU68" i="1" s="1"/>
  <c r="AU20" i="1" a="1"/>
  <c r="AU20" i="1" s="1"/>
  <c r="AQ16" i="1" a="1"/>
  <c r="AQ16" i="1" s="1"/>
  <c r="AT68" i="1" a="1"/>
  <c r="AT68" i="1" s="1"/>
  <c r="AP40" i="1" a="1"/>
  <c r="AP40" i="1" s="1"/>
  <c r="AQ24" i="1" a="1"/>
  <c r="AQ24" i="1" s="1"/>
  <c r="AP64" i="1" a="1"/>
  <c r="AP64" i="1" s="1"/>
  <c r="AS68" i="1" a="1"/>
  <c r="AS68" i="1" s="1"/>
  <c r="AU36" i="1" a="1"/>
  <c r="AU36" i="1" s="1"/>
  <c r="AR16" i="1" a="1"/>
  <c r="AR16" i="1" s="1"/>
  <c r="AQ48" i="1" a="1"/>
  <c r="AQ48" i="1" s="1"/>
  <c r="AR68" i="1" a="1"/>
  <c r="AR68" i="1" s="1"/>
  <c r="AK6" i="1"/>
  <c r="AN68" i="1" s="1" a="1"/>
  <c r="AN68" i="1" s="1"/>
  <c r="AQ32" i="1" a="1"/>
  <c r="AQ32" i="1" s="1"/>
  <c r="AP56" i="1" a="1"/>
  <c r="AP56" i="1" s="1"/>
  <c r="AU64" i="1" a="1"/>
  <c r="AU64" i="1" s="1"/>
  <c r="AP68" i="1" a="1"/>
  <c r="AP68" i="1" s="1"/>
  <c r="AR24" i="1" a="1"/>
  <c r="AR24" i="1" s="1"/>
  <c r="AP20" i="1" a="1"/>
  <c r="AP20" i="1" s="1"/>
  <c r="AO60" i="1" a="1"/>
  <c r="AO60" i="1" s="1"/>
  <c r="AO68" i="1" a="1"/>
  <c r="AO68" i="1" s="1"/>
  <c r="AI8" i="1" a="1"/>
  <c r="AI8" i="1" s="1"/>
  <c r="AI18" i="1" a="1"/>
  <c r="AI18" i="1" s="1"/>
  <c r="AI7" i="1" a="1"/>
  <c r="AI7" i="1" s="1"/>
  <c r="BF12" i="1" a="1"/>
  <c r="BF12" i="1" s="1"/>
  <c r="BF16" i="1" a="1"/>
  <c r="BF16" i="1" s="1"/>
  <c r="BF20" i="1" a="1"/>
  <c r="BF20" i="1" s="1"/>
  <c r="BF24" i="1" a="1"/>
  <c r="BF24" i="1" s="1"/>
  <c r="BF28" i="1" a="1"/>
  <c r="BF28" i="1" s="1"/>
  <c r="BF32" i="1" a="1"/>
  <c r="BF32" i="1" s="1"/>
  <c r="BF36" i="1" a="1"/>
  <c r="BF36" i="1" s="1"/>
  <c r="BF40" i="1" a="1"/>
  <c r="BF40" i="1" s="1"/>
  <c r="BF44" i="1" a="1"/>
  <c r="BF44" i="1" s="1"/>
  <c r="BF48" i="1" a="1"/>
  <c r="BF48" i="1" s="1"/>
  <c r="BF52" i="1" a="1"/>
  <c r="BF52" i="1" s="1"/>
  <c r="BF56" i="1" a="1"/>
  <c r="BF56" i="1" s="1"/>
  <c r="BF60" i="1" a="1"/>
  <c r="BF60" i="1" s="1"/>
  <c r="BF64" i="1" a="1"/>
  <c r="BF64" i="1" s="1"/>
  <c r="BF68" i="1" a="1"/>
  <c r="BF68" i="1" s="1"/>
  <c r="BG28" i="1" a="1"/>
  <c r="BG28" i="1" s="1"/>
  <c r="BG40" i="1" a="1"/>
  <c r="BG40" i="1" s="1"/>
  <c r="BG44" i="1" a="1"/>
  <c r="BG44" i="1" s="1"/>
  <c r="BG48" i="1" a="1"/>
  <c r="BG48" i="1" s="1"/>
  <c r="BG52" i="1" a="1"/>
  <c r="BG52" i="1" s="1"/>
  <c r="BG56" i="1" a="1"/>
  <c r="BG56" i="1" s="1"/>
  <c r="BG60" i="1" a="1"/>
  <c r="BG60" i="1" s="1"/>
  <c r="BG64" i="1" a="1"/>
  <c r="BG64" i="1" s="1"/>
  <c r="BG68" i="1" a="1"/>
  <c r="BG68" i="1" s="1"/>
  <c r="AZ48" i="1" a="1"/>
  <c r="AZ48" i="1" s="1"/>
  <c r="AZ60" i="1" a="1"/>
  <c r="AZ60" i="1" s="1"/>
  <c r="BA40" i="1" a="1"/>
  <c r="BA40" i="1" s="1"/>
  <c r="BA56" i="1" a="1"/>
  <c r="BA56" i="1" s="1"/>
  <c r="BB20" i="1" a="1"/>
  <c r="BB20" i="1" s="1"/>
  <c r="BB36" i="1" a="1"/>
  <c r="BB36" i="1" s="1"/>
  <c r="BB52" i="1" a="1"/>
  <c r="BB52" i="1" s="1"/>
  <c r="BB68" i="1" a="1"/>
  <c r="BB68" i="1" s="1"/>
  <c r="AI9" i="1" a="1"/>
  <c r="AI9" i="1" s="1"/>
  <c r="BG12" i="1" a="1"/>
  <c r="BG12" i="1" s="1"/>
  <c r="BG16" i="1" a="1"/>
  <c r="BG16" i="1" s="1"/>
  <c r="BG20" i="1" a="1"/>
  <c r="BG20" i="1" s="1"/>
  <c r="BG24" i="1" a="1"/>
  <c r="BG24" i="1" s="1"/>
  <c r="BG32" i="1" a="1"/>
  <c r="BG32" i="1" s="1"/>
  <c r="BG36" i="1" a="1"/>
  <c r="BG36" i="1" s="1"/>
  <c r="BA68" i="1" a="1"/>
  <c r="BA68" i="1" s="1"/>
  <c r="BB12" i="1" a="1"/>
  <c r="BB12" i="1" s="1"/>
  <c r="BB48" i="1" a="1"/>
  <c r="BB48" i="1" s="1"/>
  <c r="AI10" i="1" a="1"/>
  <c r="AI10" i="1" s="1"/>
  <c r="AI19" i="1" a="1"/>
  <c r="AI19" i="1" s="1"/>
  <c r="AV12" i="1" a="1"/>
  <c r="AV12" i="1" s="1"/>
  <c r="AV16" i="1" a="1"/>
  <c r="AV16" i="1" s="1"/>
  <c r="AV20" i="1" a="1"/>
  <c r="AV20" i="1" s="1"/>
  <c r="AV24" i="1" a="1"/>
  <c r="AV24" i="1" s="1"/>
  <c r="AV28" i="1" a="1"/>
  <c r="AV28" i="1" s="1"/>
  <c r="AV32" i="1" a="1"/>
  <c r="AV32" i="1" s="1"/>
  <c r="AV36" i="1" a="1"/>
  <c r="AV36" i="1" s="1"/>
  <c r="AV40" i="1" a="1"/>
  <c r="AV40" i="1" s="1"/>
  <c r="AV44" i="1" a="1"/>
  <c r="AV44" i="1" s="1"/>
  <c r="AV48" i="1" a="1"/>
  <c r="AV48" i="1" s="1"/>
  <c r="AV52" i="1" a="1"/>
  <c r="AV52" i="1" s="1"/>
  <c r="AV56" i="1" a="1"/>
  <c r="AV56" i="1" s="1"/>
  <c r="AV60" i="1" a="1"/>
  <c r="AV60" i="1" s="1"/>
  <c r="AV64" i="1" a="1"/>
  <c r="AV64" i="1" s="1"/>
  <c r="AV68" i="1" a="1"/>
  <c r="AV68" i="1" s="1"/>
  <c r="AZ24" i="1" a="1"/>
  <c r="AZ24" i="1" s="1"/>
  <c r="AZ44" i="1" a="1"/>
  <c r="AZ44" i="1" s="1"/>
  <c r="AZ68" i="1" a="1"/>
  <c r="AZ68" i="1" s="1"/>
  <c r="BA12" i="1" a="1"/>
  <c r="BA12" i="1" s="1"/>
  <c r="BA28" i="1" a="1"/>
  <c r="BA28" i="1" s="1"/>
  <c r="BA48" i="1" a="1"/>
  <c r="BA48" i="1" s="1"/>
  <c r="BA64" i="1" a="1"/>
  <c r="BA64" i="1" s="1"/>
  <c r="AI24" i="1" a="1"/>
  <c r="AI24" i="1" s="1"/>
  <c r="BB28" i="1" a="1"/>
  <c r="BB28" i="1" s="1"/>
  <c r="BB44" i="1" a="1"/>
  <c r="BB44" i="1" s="1"/>
  <c r="BB64" i="1" a="1"/>
  <c r="BB64" i="1" s="1"/>
  <c r="AI11" i="1" a="1"/>
  <c r="AI11" i="1" s="1"/>
  <c r="AW12" i="1" a="1"/>
  <c r="AW12" i="1" s="1"/>
  <c r="AW16" i="1" a="1"/>
  <c r="AW16" i="1" s="1"/>
  <c r="AW20" i="1" a="1"/>
  <c r="AW20" i="1" s="1"/>
  <c r="AW24" i="1" a="1"/>
  <c r="AW24" i="1" s="1"/>
  <c r="AW28" i="1" a="1"/>
  <c r="AW28" i="1" s="1"/>
  <c r="AW32" i="1" a="1"/>
  <c r="AW32" i="1" s="1"/>
  <c r="AW36" i="1" a="1"/>
  <c r="AW36" i="1" s="1"/>
  <c r="AW40" i="1" a="1"/>
  <c r="AW40" i="1" s="1"/>
  <c r="AW44" i="1" a="1"/>
  <c r="AW44" i="1" s="1"/>
  <c r="AW48" i="1" a="1"/>
  <c r="AW48" i="1" s="1"/>
  <c r="AW52" i="1" a="1"/>
  <c r="AW52" i="1" s="1"/>
  <c r="AW56" i="1" a="1"/>
  <c r="AW56" i="1" s="1"/>
  <c r="AW60" i="1" a="1"/>
  <c r="AW60" i="1" s="1"/>
  <c r="AW64" i="1" a="1"/>
  <c r="AW64" i="1" s="1"/>
  <c r="AW68" i="1" a="1"/>
  <c r="AW68" i="1" s="1"/>
  <c r="AY64" i="1" a="1"/>
  <c r="AY64" i="1" s="1"/>
  <c r="AI13" i="1" a="1"/>
  <c r="AI13" i="1" s="1"/>
  <c r="AI22" i="1" a="1"/>
  <c r="AI22" i="1" s="1"/>
  <c r="AZ12" i="1" a="1"/>
  <c r="AZ12" i="1" s="1"/>
  <c r="AZ20" i="1" a="1"/>
  <c r="AZ20" i="1" s="1"/>
  <c r="AZ32" i="1" a="1"/>
  <c r="AZ32" i="1" s="1"/>
  <c r="AZ40" i="1" a="1"/>
  <c r="AZ40" i="1" s="1"/>
  <c r="AZ64" i="1" a="1"/>
  <c r="AZ64" i="1" s="1"/>
  <c r="AI23" i="1" a="1"/>
  <c r="AI23" i="1" s="1"/>
  <c r="BA20" i="1" a="1"/>
  <c r="BA20" i="1" s="1"/>
  <c r="BA36" i="1" a="1"/>
  <c r="BA36" i="1" s="1"/>
  <c r="BA52" i="1" a="1"/>
  <c r="BA52" i="1" s="1"/>
  <c r="AI14" i="1" a="1"/>
  <c r="AI14" i="1" s="1"/>
  <c r="BB16" i="1" a="1"/>
  <c r="BB16" i="1" s="1"/>
  <c r="BB32" i="1" a="1"/>
  <c r="BB32" i="1" s="1"/>
  <c r="BB56" i="1" a="1"/>
  <c r="BB56" i="1" s="1"/>
  <c r="AI12" i="1" a="1"/>
  <c r="AI12" i="1" s="1"/>
  <c r="AI20" i="1" a="1"/>
  <c r="AI20" i="1" s="1"/>
  <c r="AX12" i="1" a="1"/>
  <c r="AX12" i="1" s="1"/>
  <c r="AX16" i="1" a="1"/>
  <c r="AX16" i="1" s="1"/>
  <c r="AX20" i="1" a="1"/>
  <c r="AX20" i="1" s="1"/>
  <c r="AX24" i="1" a="1"/>
  <c r="AX24" i="1" s="1"/>
  <c r="AX28" i="1" a="1"/>
  <c r="AX28" i="1" s="1"/>
  <c r="AX32" i="1" a="1"/>
  <c r="AX32" i="1" s="1"/>
  <c r="AX36" i="1" a="1"/>
  <c r="AX36" i="1" s="1"/>
  <c r="AX40" i="1" a="1"/>
  <c r="AX40" i="1" s="1"/>
  <c r="AX44" i="1" a="1"/>
  <c r="AX44" i="1" s="1"/>
  <c r="AX48" i="1" a="1"/>
  <c r="AX48" i="1" s="1"/>
  <c r="AX52" i="1" a="1"/>
  <c r="AX52" i="1" s="1"/>
  <c r="AX56" i="1" a="1"/>
  <c r="AX56" i="1" s="1"/>
  <c r="AX60" i="1" a="1"/>
  <c r="AX60" i="1" s="1"/>
  <c r="AX64" i="1" a="1"/>
  <c r="AX64" i="1" s="1"/>
  <c r="AX68" i="1" a="1"/>
  <c r="AX68" i="1" s="1"/>
  <c r="AY68" i="1" a="1"/>
  <c r="AY68" i="1" s="1"/>
  <c r="AZ16" i="1" a="1"/>
  <c r="AZ16" i="1" s="1"/>
  <c r="AZ28" i="1" a="1"/>
  <c r="AZ28" i="1" s="1"/>
  <c r="AZ36" i="1" a="1"/>
  <c r="AZ36" i="1" s="1"/>
  <c r="AZ52" i="1" a="1"/>
  <c r="AZ52" i="1" s="1"/>
  <c r="BA16" i="1" a="1"/>
  <c r="BA16" i="1" s="1"/>
  <c r="BA24" i="1" a="1"/>
  <c r="BA24" i="1" s="1"/>
  <c r="BA32" i="1" a="1"/>
  <c r="BA32" i="1" s="1"/>
  <c r="BA44" i="1" a="1"/>
  <c r="BA44" i="1" s="1"/>
  <c r="BA60" i="1" a="1"/>
  <c r="BA60" i="1" s="1"/>
  <c r="BB24" i="1" a="1"/>
  <c r="BB24" i="1" s="1"/>
  <c r="BB40" i="1" a="1"/>
  <c r="BB40" i="1" s="1"/>
  <c r="BB60" i="1" a="1"/>
  <c r="BB60" i="1" s="1"/>
  <c r="BE68" i="1" a="1"/>
  <c r="BE68" i="1" s="1"/>
  <c r="AI21" i="1" a="1"/>
  <c r="AI21" i="1" s="1"/>
  <c r="AY12" i="1" a="1"/>
  <c r="AY12" i="1" s="1"/>
  <c r="AY16" i="1" a="1"/>
  <c r="AY16" i="1" s="1"/>
  <c r="AY20" i="1" a="1"/>
  <c r="AY20" i="1" s="1"/>
  <c r="AY24" i="1" a="1"/>
  <c r="AY24" i="1" s="1"/>
  <c r="AY28" i="1" a="1"/>
  <c r="AY28" i="1" s="1"/>
  <c r="AY32" i="1" a="1"/>
  <c r="AY32" i="1" s="1"/>
  <c r="AY36" i="1" a="1"/>
  <c r="AY36" i="1" s="1"/>
  <c r="AY40" i="1" a="1"/>
  <c r="AY40" i="1" s="1"/>
  <c r="AY44" i="1" a="1"/>
  <c r="AY44" i="1" s="1"/>
  <c r="AY48" i="1" a="1"/>
  <c r="AY48" i="1" s="1"/>
  <c r="AY52" i="1" a="1"/>
  <c r="AY52" i="1" s="1"/>
  <c r="AY56" i="1" a="1"/>
  <c r="AY56" i="1" s="1"/>
  <c r="AY60" i="1" a="1"/>
  <c r="AY60" i="1" s="1"/>
  <c r="AZ56" i="1" a="1"/>
  <c r="AZ56" i="1" s="1"/>
  <c r="AI15" i="1" a="1"/>
  <c r="AI15" i="1" s="1"/>
  <c r="BC12" i="1" a="1"/>
  <c r="BC12" i="1" s="1"/>
  <c r="BC16" i="1" a="1"/>
  <c r="BC16" i="1" s="1"/>
  <c r="BC20" i="1" a="1"/>
  <c r="BC20" i="1" s="1"/>
  <c r="BC24" i="1" a="1"/>
  <c r="BC24" i="1" s="1"/>
  <c r="BC28" i="1" a="1"/>
  <c r="BC28" i="1" s="1"/>
  <c r="BC32" i="1" a="1"/>
  <c r="BC32" i="1" s="1"/>
  <c r="BC36" i="1" a="1"/>
  <c r="BC36" i="1" s="1"/>
  <c r="BC40" i="1" a="1"/>
  <c r="BC40" i="1" s="1"/>
  <c r="BC44" i="1" a="1"/>
  <c r="BC44" i="1" s="1"/>
  <c r="BC48" i="1" a="1"/>
  <c r="BC48" i="1" s="1"/>
  <c r="BC52" i="1" a="1"/>
  <c r="BC52" i="1" s="1"/>
  <c r="BC56" i="1" a="1"/>
  <c r="BC56" i="1" s="1"/>
  <c r="BC60" i="1" a="1"/>
  <c r="BC60" i="1" s="1"/>
  <c r="BC64" i="1" a="1"/>
  <c r="BC64" i="1" s="1"/>
  <c r="BC68" i="1" a="1"/>
  <c r="BC68" i="1" s="1"/>
  <c r="AI16" i="1" a="1"/>
  <c r="AI16" i="1" s="1"/>
  <c r="BD12" i="1" a="1"/>
  <c r="BD12" i="1" s="1"/>
  <c r="BD20" i="1" a="1"/>
  <c r="BD20" i="1" s="1"/>
  <c r="BD28" i="1" a="1"/>
  <c r="BD28" i="1" s="1"/>
  <c r="BD36" i="1" a="1"/>
  <c r="BD36" i="1" s="1"/>
  <c r="BD44" i="1" a="1"/>
  <c r="BD44" i="1" s="1"/>
  <c r="BD52" i="1" a="1"/>
  <c r="BD52" i="1" s="1"/>
  <c r="BD64" i="1" a="1"/>
  <c r="BD64" i="1" s="1"/>
  <c r="BE16" i="1" a="1"/>
  <c r="BE16" i="1" s="1"/>
  <c r="BE20" i="1" a="1"/>
  <c r="BE20" i="1" s="1"/>
  <c r="BE32" i="1" a="1"/>
  <c r="BE32" i="1" s="1"/>
  <c r="BE40" i="1" a="1"/>
  <c r="BE40" i="1" s="1"/>
  <c r="BE48" i="1" a="1"/>
  <c r="BE48" i="1" s="1"/>
  <c r="BE60" i="1" a="1"/>
  <c r="BE60" i="1" s="1"/>
  <c r="BD16" i="1" a="1"/>
  <c r="BD16" i="1" s="1"/>
  <c r="BD24" i="1" a="1"/>
  <c r="BD24" i="1" s="1"/>
  <c r="BD32" i="1" a="1"/>
  <c r="BD32" i="1" s="1"/>
  <c r="BD40" i="1" a="1"/>
  <c r="BD40" i="1" s="1"/>
  <c r="BD48" i="1" a="1"/>
  <c r="BD48" i="1" s="1"/>
  <c r="BD56" i="1" a="1"/>
  <c r="BD56" i="1" s="1"/>
  <c r="BD60" i="1" a="1"/>
  <c r="BD60" i="1" s="1"/>
  <c r="BD68" i="1" a="1"/>
  <c r="BD68" i="1" s="1"/>
  <c r="AI17" i="1" a="1"/>
  <c r="AI17" i="1" s="1"/>
  <c r="BE12" i="1" a="1"/>
  <c r="BE12" i="1" s="1"/>
  <c r="BE24" i="1" a="1"/>
  <c r="BE24" i="1" s="1"/>
  <c r="BE28" i="1" a="1"/>
  <c r="BE28" i="1" s="1"/>
  <c r="BE36" i="1" a="1"/>
  <c r="BE36" i="1" s="1"/>
  <c r="BE44" i="1" a="1"/>
  <c r="BE44" i="1" s="1"/>
  <c r="BE52" i="1" a="1"/>
  <c r="BE52" i="1" s="1"/>
  <c r="BE56" i="1" a="1"/>
  <c r="BE56" i="1" s="1"/>
  <c r="BE64" i="1" a="1"/>
  <c r="BE64" i="1" s="1"/>
  <c r="AN8" i="1"/>
  <c r="CF21" i="1" l="1"/>
  <c r="CG22" i="1" s="1" a="1"/>
  <c r="CG22" i="1" s="1"/>
  <c r="BI43" i="1" a="1"/>
  <c r="BI43" i="1" s="1"/>
  <c r="BI51" i="1" a="1"/>
  <c r="BI51" i="1" s="1"/>
  <c r="BI63" i="1" a="1"/>
  <c r="BI63" i="1" s="1"/>
  <c r="BI55" i="1" a="1"/>
  <c r="BI55" i="1" s="1"/>
  <c r="BI67" i="1" a="1"/>
  <c r="BI67" i="1" s="1"/>
  <c r="BI11" i="1" a="1"/>
  <c r="BI11" i="1" s="1"/>
  <c r="BI13" i="1" s="1"/>
  <c r="BH14" i="1" s="1" a="1"/>
  <c r="BH14" i="1" s="1"/>
  <c r="BI39" i="1" a="1"/>
  <c r="BI39" i="1" s="1"/>
  <c r="BI15" i="1" a="1"/>
  <c r="BI15" i="1" s="1"/>
  <c r="BI23" i="1" a="1"/>
  <c r="BI23" i="1" s="1"/>
  <c r="BI27" i="1" a="1"/>
  <c r="BI27" i="1" s="1"/>
  <c r="BI35" i="1" a="1"/>
  <c r="BI35" i="1" s="1"/>
  <c r="BI47" i="1" a="1"/>
  <c r="BI47" i="1" s="1"/>
  <c r="BI59" i="1" a="1"/>
  <c r="BI59" i="1" s="1"/>
  <c r="BI9" i="1" a="1"/>
  <c r="BI9" i="1" s="1"/>
  <c r="BI19" i="1" a="1"/>
  <c r="BI19" i="1" s="1"/>
  <c r="BI31" i="1" a="1"/>
  <c r="BI31" i="1" s="1"/>
  <c r="BK63" i="1" a="1"/>
  <c r="BK63" i="1" s="1"/>
  <c r="BK59" i="1" a="1"/>
  <c r="BK59" i="1" s="1"/>
  <c r="BK15" i="1" a="1"/>
  <c r="BK15" i="1" s="1"/>
  <c r="BK9" i="1" a="1"/>
  <c r="BK9" i="1" s="1"/>
  <c r="BK43" i="1" a="1"/>
  <c r="BK43" i="1" s="1"/>
  <c r="BK35" i="1" a="1"/>
  <c r="BK35" i="1" s="1"/>
  <c r="BK55" i="1" a="1"/>
  <c r="BK55" i="1" s="1"/>
  <c r="BK67" i="1" a="1"/>
  <c r="BK67" i="1" s="1"/>
  <c r="BK19" i="1" a="1"/>
  <c r="BK19" i="1" s="1"/>
  <c r="BK31" i="1" a="1"/>
  <c r="BK31" i="1" s="1"/>
  <c r="BK27" i="1" a="1"/>
  <c r="BK27" i="1" s="1"/>
  <c r="BK23" i="1" a="1"/>
  <c r="BK23" i="1" s="1"/>
  <c r="BK39" i="1" a="1"/>
  <c r="BK39" i="1" s="1"/>
  <c r="BK47" i="1" a="1"/>
  <c r="BK47" i="1" s="1"/>
  <c r="BK51" i="1" a="1"/>
  <c r="BK51" i="1" s="1"/>
  <c r="BK11" i="1" a="1"/>
  <c r="BK11" i="1" s="1"/>
  <c r="BK13" i="1" s="1"/>
  <c r="BJ14" i="1" s="1" a="1"/>
  <c r="BJ14" i="1" s="1"/>
  <c r="BM11" i="1" a="1"/>
  <c r="BM11" i="1" s="1"/>
  <c r="BM13" i="1" s="1"/>
  <c r="BL14" i="1" s="1" a="1"/>
  <c r="BL14" i="1" s="1"/>
  <c r="BM31" i="1" a="1"/>
  <c r="BM31" i="1" s="1"/>
  <c r="BM23" i="1" a="1"/>
  <c r="BM23" i="1" s="1"/>
  <c r="BM43" i="1" a="1"/>
  <c r="BM43" i="1" s="1"/>
  <c r="BM35" i="1" a="1"/>
  <c r="BM35" i="1" s="1"/>
  <c r="BM55" i="1" a="1"/>
  <c r="BM55" i="1" s="1"/>
  <c r="BM39" i="1" a="1"/>
  <c r="BM39" i="1" s="1"/>
  <c r="BM47" i="1" a="1"/>
  <c r="BM47" i="1" s="1"/>
  <c r="BM67" i="1" a="1"/>
  <c r="BM67" i="1" s="1"/>
  <c r="BM59" i="1" a="1"/>
  <c r="BM59" i="1" s="1"/>
  <c r="BM15" i="1" a="1"/>
  <c r="BM15" i="1" s="1"/>
  <c r="BM27" i="1" a="1"/>
  <c r="BM27" i="1" s="1"/>
  <c r="BM63" i="1" a="1"/>
  <c r="BM63" i="1" s="1"/>
  <c r="BM9" i="1" a="1"/>
  <c r="BM9" i="1" s="1"/>
  <c r="BM19" i="1" a="1"/>
  <c r="BM19" i="1" s="1"/>
  <c r="BM51" i="1" a="1"/>
  <c r="BM51" i="1" s="1"/>
  <c r="BO27" i="1" a="1"/>
  <c r="BO27" i="1" s="1"/>
  <c r="BO31" i="1" a="1"/>
  <c r="BO31" i="1" s="1"/>
  <c r="BO39" i="1" a="1"/>
  <c r="BO39" i="1" s="1"/>
  <c r="BO51" i="1" a="1"/>
  <c r="BO51" i="1" s="1"/>
  <c r="BO63" i="1" a="1"/>
  <c r="BO63" i="1" s="1"/>
  <c r="BO47" i="1" a="1"/>
  <c r="BO47" i="1" s="1"/>
  <c r="BO11" i="1" a="1"/>
  <c r="BO11" i="1" s="1"/>
  <c r="BO13" i="1" s="1"/>
  <c r="BN14" i="1" s="1" a="1"/>
  <c r="BN14" i="1" s="1"/>
  <c r="BO19" i="1" a="1"/>
  <c r="BO19" i="1" s="1"/>
  <c r="BO35" i="1" a="1"/>
  <c r="BO35" i="1" s="1"/>
  <c r="BO23" i="1" a="1"/>
  <c r="BO23" i="1" s="1"/>
  <c r="BO67" i="1" a="1"/>
  <c r="BO67" i="1" s="1"/>
  <c r="BO9" i="1" a="1"/>
  <c r="BO9" i="1" s="1"/>
  <c r="BO59" i="1" a="1"/>
  <c r="BO59" i="1" s="1"/>
  <c r="BO55" i="1" a="1"/>
  <c r="BO55" i="1" s="1"/>
  <c r="BO43" i="1" a="1"/>
  <c r="BO43" i="1" s="1"/>
  <c r="BO15" i="1" a="1"/>
  <c r="BO15" i="1" s="1"/>
  <c r="BL43" i="1" a="1"/>
  <c r="BL43" i="1" s="1"/>
  <c r="BL39" i="1" a="1"/>
  <c r="BL39" i="1" s="1"/>
  <c r="BL55" i="1" a="1"/>
  <c r="BL55" i="1" s="1"/>
  <c r="BL47" i="1" a="1"/>
  <c r="BL47" i="1" s="1"/>
  <c r="BL51" i="1" a="1"/>
  <c r="BL51" i="1" s="1"/>
  <c r="BL67" i="1" a="1"/>
  <c r="BL67" i="1" s="1"/>
  <c r="BL11" i="1" a="1"/>
  <c r="BL11" i="1" s="1"/>
  <c r="BL13" i="1" s="1"/>
  <c r="BM14" i="1" s="1" a="1"/>
  <c r="BM14" i="1" s="1"/>
  <c r="BL15" i="1" a="1"/>
  <c r="BL15" i="1" s="1"/>
  <c r="BL23" i="1" a="1"/>
  <c r="BL23" i="1" s="1"/>
  <c r="BL59" i="1" a="1"/>
  <c r="BL59" i="1" s="1"/>
  <c r="BL63" i="1" a="1"/>
  <c r="BL63" i="1" s="1"/>
  <c r="BL27" i="1" a="1"/>
  <c r="BL27" i="1" s="1"/>
  <c r="BL35" i="1" a="1"/>
  <c r="BL35" i="1" s="1"/>
  <c r="BL9" i="1" a="1"/>
  <c r="BL9" i="1" s="1"/>
  <c r="BL19" i="1" a="1"/>
  <c r="BL19" i="1" s="1"/>
  <c r="BL31" i="1" a="1"/>
  <c r="BL31" i="1" s="1"/>
  <c r="BH55" i="1" a="1"/>
  <c r="BH55" i="1" s="1"/>
  <c r="BH59" i="1" a="1"/>
  <c r="BH59" i="1" s="1"/>
  <c r="BH67" i="1" a="1"/>
  <c r="BH67" i="1" s="1"/>
  <c r="BH11" i="1" a="1"/>
  <c r="BH11" i="1" s="1"/>
  <c r="BH13" i="1" s="1"/>
  <c r="BI14" i="1" s="1" a="1"/>
  <c r="BI14" i="1" s="1"/>
  <c r="BH15" i="1" a="1"/>
  <c r="BH15" i="1" s="1"/>
  <c r="BH9" i="1" a="1"/>
  <c r="BH9" i="1" s="1"/>
  <c r="BH23" i="1" a="1"/>
  <c r="BH23" i="1" s="1"/>
  <c r="BH35" i="1" a="1"/>
  <c r="BH35" i="1" s="1"/>
  <c r="BH47" i="1" a="1"/>
  <c r="BH47" i="1" s="1"/>
  <c r="BH19" i="1" a="1"/>
  <c r="BH19" i="1" s="1"/>
  <c r="BH39" i="1" a="1"/>
  <c r="BH39" i="1" s="1"/>
  <c r="BH31" i="1" a="1"/>
  <c r="BH31" i="1" s="1"/>
  <c r="BH51" i="1" a="1"/>
  <c r="BH51" i="1" s="1"/>
  <c r="BH43" i="1" a="1"/>
  <c r="BH43" i="1" s="1"/>
  <c r="BH63" i="1" a="1"/>
  <c r="BH63" i="1" s="1"/>
  <c r="BH27" i="1" a="1"/>
  <c r="BH27" i="1" s="1"/>
  <c r="BN59" i="1" a="1"/>
  <c r="BN59" i="1" s="1"/>
  <c r="BN19" i="1" a="1"/>
  <c r="BN19" i="1" s="1"/>
  <c r="BN31" i="1" a="1"/>
  <c r="BN31" i="1" s="1"/>
  <c r="BN15" i="1" a="1"/>
  <c r="BN15" i="1" s="1"/>
  <c r="BN9" i="1" a="1"/>
  <c r="BN9" i="1" s="1"/>
  <c r="BN27" i="1" a="1"/>
  <c r="BN27" i="1" s="1"/>
  <c r="BN11" i="1" a="1"/>
  <c r="BN11" i="1" s="1"/>
  <c r="BN13" i="1" s="1"/>
  <c r="BO14" i="1" s="1" a="1"/>
  <c r="BO14" i="1" s="1"/>
  <c r="BN39" i="1" a="1"/>
  <c r="BN39" i="1" s="1"/>
  <c r="BN51" i="1" a="1"/>
  <c r="BN51" i="1" s="1"/>
  <c r="BN63" i="1" a="1"/>
  <c r="BN63" i="1" s="1"/>
  <c r="BN23" i="1" a="1"/>
  <c r="BN23" i="1" s="1"/>
  <c r="BN43" i="1" a="1"/>
  <c r="BN43" i="1" s="1"/>
  <c r="BN35" i="1" a="1"/>
  <c r="BN35" i="1" s="1"/>
  <c r="BN55" i="1" a="1"/>
  <c r="BN55" i="1" s="1"/>
  <c r="BN47" i="1" a="1"/>
  <c r="BN47" i="1" s="1"/>
  <c r="BN67" i="1" a="1"/>
  <c r="BN67" i="1" s="1"/>
  <c r="BP11" i="1" a="1"/>
  <c r="BP11" i="1" s="1"/>
  <c r="BP13" i="1" s="1"/>
  <c r="BQ14" i="1" s="1" a="1"/>
  <c r="BQ14" i="1" s="1"/>
  <c r="BP59" i="1" a="1"/>
  <c r="BP59" i="1" s="1"/>
  <c r="BP15" i="1" a="1"/>
  <c r="BP15" i="1" s="1"/>
  <c r="BP19" i="1" a="1"/>
  <c r="BP19" i="1" s="1"/>
  <c r="BP27" i="1" a="1"/>
  <c r="BP27" i="1" s="1"/>
  <c r="BP39" i="1" a="1"/>
  <c r="BP39" i="1" s="1"/>
  <c r="BP9" i="1" a="1"/>
  <c r="BP9" i="1" s="1"/>
  <c r="BP31" i="1" a="1"/>
  <c r="BP31" i="1" s="1"/>
  <c r="BP51" i="1" a="1"/>
  <c r="BP51" i="1" s="1"/>
  <c r="BP63" i="1" a="1"/>
  <c r="BP63" i="1" s="1"/>
  <c r="BP43" i="1" a="1"/>
  <c r="BP43" i="1" s="1"/>
  <c r="BP35" i="1" a="1"/>
  <c r="BP35" i="1" s="1"/>
  <c r="BP55" i="1" a="1"/>
  <c r="BP55" i="1" s="1"/>
  <c r="BP47" i="1" a="1"/>
  <c r="BP47" i="1" s="1"/>
  <c r="BP67" i="1" a="1"/>
  <c r="BP67" i="1" s="1"/>
  <c r="BP23" i="1" a="1"/>
  <c r="BP23" i="1" s="1"/>
  <c r="BJ15" i="1" a="1"/>
  <c r="BJ15" i="1" s="1"/>
  <c r="BJ23" i="1" a="1"/>
  <c r="BJ23" i="1" s="1"/>
  <c r="BJ27" i="1" a="1"/>
  <c r="BJ27" i="1" s="1"/>
  <c r="BJ35" i="1" a="1"/>
  <c r="BJ35" i="1" s="1"/>
  <c r="BJ39" i="1" a="1"/>
  <c r="BJ39" i="1" s="1"/>
  <c r="BJ47" i="1" a="1"/>
  <c r="BJ47" i="1" s="1"/>
  <c r="BJ51" i="1" a="1"/>
  <c r="BJ51" i="1" s="1"/>
  <c r="BJ59" i="1" a="1"/>
  <c r="BJ59" i="1" s="1"/>
  <c r="BJ63" i="1" a="1"/>
  <c r="BJ63" i="1" s="1"/>
  <c r="BJ19" i="1" a="1"/>
  <c r="BJ19" i="1" s="1"/>
  <c r="BJ9" i="1" a="1"/>
  <c r="BJ9" i="1" s="1"/>
  <c r="BJ43" i="1" a="1"/>
  <c r="BJ43" i="1" s="1"/>
  <c r="BJ55" i="1" a="1"/>
  <c r="BJ55" i="1" s="1"/>
  <c r="BJ67" i="1" a="1"/>
  <c r="BJ67" i="1" s="1"/>
  <c r="BJ11" i="1" a="1"/>
  <c r="BJ11" i="1" s="1"/>
  <c r="BJ13" i="1" s="1"/>
  <c r="BK14" i="1" s="1" a="1"/>
  <c r="BK14" i="1" s="1"/>
  <c r="BJ31" i="1" a="1"/>
  <c r="BJ31" i="1" s="1"/>
  <c r="BQ19" i="1" a="1"/>
  <c r="BQ19" i="1" s="1"/>
  <c r="BQ39" i="1" a="1"/>
  <c r="BQ39" i="1" s="1"/>
  <c r="BQ31" i="1" a="1"/>
  <c r="BQ31" i="1" s="1"/>
  <c r="BQ51" i="1" a="1"/>
  <c r="BQ51" i="1" s="1"/>
  <c r="BQ47" i="1" a="1"/>
  <c r="BQ47" i="1" s="1"/>
  <c r="BQ43" i="1" a="1"/>
  <c r="BQ43" i="1" s="1"/>
  <c r="BQ63" i="1" a="1"/>
  <c r="BQ63" i="1" s="1"/>
  <c r="BQ23" i="1" a="1"/>
  <c r="BQ23" i="1" s="1"/>
  <c r="BQ55" i="1" a="1"/>
  <c r="BQ55" i="1" s="1"/>
  <c r="BQ9" i="1" a="1"/>
  <c r="BQ9" i="1" s="1"/>
  <c r="BQ67" i="1" a="1"/>
  <c r="BQ67" i="1" s="1"/>
  <c r="BQ35" i="1" a="1"/>
  <c r="BQ35" i="1" s="1"/>
  <c r="BQ11" i="1" a="1"/>
  <c r="BQ11" i="1" s="1"/>
  <c r="BQ13" i="1" s="1"/>
  <c r="BP14" i="1" s="1" a="1"/>
  <c r="BP14" i="1" s="1"/>
  <c r="BQ59" i="1" a="1"/>
  <c r="BQ59" i="1" s="1"/>
  <c r="BQ15" i="1" a="1"/>
  <c r="BQ15" i="1" s="1"/>
  <c r="BQ27" i="1" a="1"/>
  <c r="BQ27" i="1" s="1"/>
  <c r="BY17" i="1"/>
  <c r="BX18" i="1" s="1" a="1"/>
  <c r="BX18" i="1" s="1"/>
  <c r="BX21" i="1" s="1"/>
  <c r="BY22" i="1" s="1" a="1"/>
  <c r="BY22" i="1" s="1"/>
  <c r="CU21" i="1"/>
  <c r="CT22" i="1" s="1" a="1"/>
  <c r="CT22" i="1" s="1"/>
  <c r="CV21" i="1"/>
  <c r="CW22" i="1" s="1" a="1"/>
  <c r="CW22" i="1" s="1"/>
  <c r="CI17" i="1"/>
  <c r="CH18" i="1" s="1" a="1"/>
  <c r="CH18" i="1" s="1"/>
  <c r="CG21" i="1" s="1"/>
  <c r="CF22" i="1" s="1" a="1"/>
  <c r="CF22" i="1" s="1"/>
  <c r="CF25" i="1" s="1"/>
  <c r="CG26" i="1" s="1" a="1"/>
  <c r="CG26" i="1" s="1"/>
  <c r="CO21" i="1"/>
  <c r="CN22" i="1" s="1" a="1"/>
  <c r="CN22" i="1" s="1"/>
  <c r="CH17" i="1"/>
  <c r="CJ17" i="1"/>
  <c r="CM17" i="1"/>
  <c r="CU17" i="1"/>
  <c r="BS21" i="1"/>
  <c r="BR22" i="1" s="1" a="1"/>
  <c r="BR22" i="1" s="1"/>
  <c r="BV21" i="1"/>
  <c r="BW22" i="1" s="1" a="1"/>
  <c r="BW22" i="1" s="1"/>
  <c r="BT17" i="1"/>
  <c r="BU18" i="1" s="1" a="1"/>
  <c r="BU18" i="1" s="1"/>
  <c r="BU21" i="1" s="1"/>
  <c r="BT22" i="1" s="1" a="1"/>
  <c r="BT22" i="1" s="1"/>
  <c r="BS17" i="1"/>
  <c r="CA17" i="1"/>
  <c r="BZ18" i="1" s="1" a="1"/>
  <c r="BZ18" i="1" s="1"/>
  <c r="BY21" i="1" s="1"/>
  <c r="BX22" i="1" s="1" a="1"/>
  <c r="BX22" i="1" s="1"/>
  <c r="BZ17" i="1"/>
  <c r="CK17" i="1"/>
  <c r="CJ18" i="1" s="1" a="1"/>
  <c r="CJ18" i="1" s="1"/>
  <c r="CL17" i="1"/>
  <c r="CM18" i="1" s="1" a="1"/>
  <c r="CM18" i="1" s="1"/>
  <c r="CS17" i="1"/>
  <c r="CR18" i="1" s="1" a="1"/>
  <c r="CR18" i="1" s="1"/>
  <c r="CR17" i="1"/>
  <c r="CD21" i="1"/>
  <c r="CE22" i="1" s="1" a="1"/>
  <c r="CE22" i="1" s="1"/>
  <c r="CE21" i="1"/>
  <c r="CD22" i="1" s="1" a="1"/>
  <c r="CD22" i="1" s="1"/>
  <c r="CO17" i="1"/>
  <c r="CP17" i="1"/>
  <c r="CQ18" i="1" s="1" a="1"/>
  <c r="CQ18" i="1" s="1"/>
  <c r="CB17" i="1"/>
  <c r="CC17" i="1"/>
  <c r="CB18" i="1" s="1" a="1"/>
  <c r="CB18" i="1" s="1"/>
  <c r="CX17" i="1"/>
  <c r="CY17" i="1"/>
  <c r="CX18" i="1" s="1" a="1"/>
  <c r="CX18" i="1" s="1"/>
  <c r="CW21" i="1" s="1"/>
  <c r="AN44" i="1" a="1"/>
  <c r="AN44" i="1" s="1"/>
  <c r="AN16" i="1" a="1"/>
  <c r="AN16" i="1" s="1"/>
  <c r="AN48" i="1" a="1"/>
  <c r="AN48" i="1" s="1"/>
  <c r="AN40" i="1" a="1"/>
  <c r="AN40" i="1" s="1"/>
  <c r="AN12" i="1" a="1"/>
  <c r="AN12" i="1" s="1"/>
  <c r="AN13" i="1" s="1"/>
  <c r="AO14" i="1" s="1" a="1"/>
  <c r="AO14" i="1" s="1"/>
  <c r="AN32" i="1" a="1"/>
  <c r="AN32" i="1" s="1"/>
  <c r="AN64" i="1" a="1"/>
  <c r="AN64" i="1" s="1"/>
  <c r="AN56" i="1" a="1"/>
  <c r="AN56" i="1" s="1"/>
  <c r="AN20" i="1" a="1"/>
  <c r="AN20" i="1" s="1"/>
  <c r="AN24" i="1" a="1"/>
  <c r="AN24" i="1" s="1"/>
  <c r="AN28" i="1" a="1"/>
  <c r="AN28" i="1" s="1"/>
  <c r="AN36" i="1" a="1"/>
  <c r="AN36" i="1" s="1"/>
  <c r="AN60" i="1" a="1"/>
  <c r="AN60" i="1" s="1"/>
  <c r="AN52" i="1" a="1"/>
  <c r="AN52" i="1" s="1"/>
  <c r="AO9" i="1" a="1"/>
  <c r="AO9" i="1" s="1"/>
  <c r="AO63" i="1" a="1"/>
  <c r="AO63" i="1" s="1"/>
  <c r="AO19" i="1" a="1"/>
  <c r="AO19" i="1" s="1"/>
  <c r="AO59" i="1" a="1"/>
  <c r="AO59" i="1" s="1"/>
  <c r="AO35" i="1" a="1"/>
  <c r="AO35" i="1" s="1"/>
  <c r="AO31" i="1" a="1"/>
  <c r="AO31" i="1" s="1"/>
  <c r="AO55" i="1" a="1"/>
  <c r="AO55" i="1" s="1"/>
  <c r="AO15" i="1" a="1"/>
  <c r="AO15" i="1" s="1"/>
  <c r="AO27" i="1" a="1"/>
  <c r="AO27" i="1" s="1"/>
  <c r="AO47" i="1" a="1"/>
  <c r="AO47" i="1" s="1"/>
  <c r="AO23" i="1" a="1"/>
  <c r="AO23" i="1" s="1"/>
  <c r="AO43" i="1" a="1"/>
  <c r="AO43" i="1" s="1"/>
  <c r="AO67" i="1" a="1"/>
  <c r="AO67" i="1" s="1"/>
  <c r="AO51" i="1" a="1"/>
  <c r="AO51" i="1" s="1"/>
  <c r="AO39" i="1" a="1"/>
  <c r="AO39" i="1" s="1"/>
  <c r="AO11" i="1" a="1"/>
  <c r="AO11" i="1" s="1"/>
  <c r="AO13" i="1" s="1"/>
  <c r="AN14" i="1" s="1" a="1"/>
  <c r="AN14" i="1" s="1"/>
  <c r="AU39" i="1" a="1"/>
  <c r="AU39" i="1" s="1"/>
  <c r="AU47" i="1" a="1"/>
  <c r="AU47" i="1" s="1"/>
  <c r="AU59" i="1" a="1"/>
  <c r="AU59" i="1" s="1"/>
  <c r="AU15" i="1" a="1"/>
  <c r="AU15" i="1" s="1"/>
  <c r="AU9" i="1" a="1"/>
  <c r="AU9" i="1" s="1"/>
  <c r="AU55" i="1" a="1"/>
  <c r="AU55" i="1" s="1"/>
  <c r="AU19" i="1" a="1"/>
  <c r="AU19" i="1" s="1"/>
  <c r="AU11" i="1" a="1"/>
  <c r="AU11" i="1" s="1"/>
  <c r="AU13" i="1" s="1"/>
  <c r="AT14" i="1" s="1" a="1"/>
  <c r="AT14" i="1" s="1"/>
  <c r="AU27" i="1" a="1"/>
  <c r="AU27" i="1" s="1"/>
  <c r="AU43" i="1" a="1"/>
  <c r="AU43" i="1" s="1"/>
  <c r="AU23" i="1" a="1"/>
  <c r="AU23" i="1" s="1"/>
  <c r="AU63" i="1" a="1"/>
  <c r="AU63" i="1" s="1"/>
  <c r="AU35" i="1" a="1"/>
  <c r="AU35" i="1" s="1"/>
  <c r="AU67" i="1" a="1"/>
  <c r="AU67" i="1" s="1"/>
  <c r="AU31" i="1" a="1"/>
  <c r="AU31" i="1" s="1"/>
  <c r="AU51" i="1" a="1"/>
  <c r="AU51" i="1" s="1"/>
  <c r="AV43" i="1" a="1"/>
  <c r="AV43" i="1" s="1"/>
  <c r="AV47" i="1" a="1"/>
  <c r="AV47" i="1" s="1"/>
  <c r="AV51" i="1" a="1"/>
  <c r="AV51" i="1" s="1"/>
  <c r="AV27" i="1" a="1"/>
  <c r="AV27" i="1" s="1"/>
  <c r="AV55" i="1" a="1"/>
  <c r="AV55" i="1" s="1"/>
  <c r="AV67" i="1" a="1"/>
  <c r="AV67" i="1" s="1"/>
  <c r="AV11" i="1" a="1"/>
  <c r="AV11" i="1" s="1"/>
  <c r="AV13" i="1" s="1"/>
  <c r="AW14" i="1" s="1" a="1"/>
  <c r="AW14" i="1" s="1"/>
  <c r="AV59" i="1" a="1"/>
  <c r="AV59" i="1" s="1"/>
  <c r="AV15" i="1" a="1"/>
  <c r="AV15" i="1" s="1"/>
  <c r="AV63" i="1" a="1"/>
  <c r="AV63" i="1" s="1"/>
  <c r="AV39" i="1" a="1"/>
  <c r="AV39" i="1" s="1"/>
  <c r="AV19" i="1" a="1"/>
  <c r="AV19" i="1" s="1"/>
  <c r="AV23" i="1" a="1"/>
  <c r="AV23" i="1" s="1"/>
  <c r="AV9" i="1" a="1"/>
  <c r="AV9" i="1" s="1"/>
  <c r="AV31" i="1" a="1"/>
  <c r="AV31" i="1" s="1"/>
  <c r="AV35" i="1" a="1"/>
  <c r="AV35" i="1" s="1"/>
  <c r="BC43" i="1" a="1"/>
  <c r="BC43" i="1" s="1"/>
  <c r="BC11" i="1" a="1"/>
  <c r="BC11" i="1" s="1"/>
  <c r="BC13" i="1" s="1"/>
  <c r="BB14" i="1" s="1" a="1"/>
  <c r="BB14" i="1" s="1"/>
  <c r="BC39" i="1" a="1"/>
  <c r="BC39" i="1" s="1"/>
  <c r="BC67" i="1" a="1"/>
  <c r="BC67" i="1" s="1"/>
  <c r="BC19" i="1" a="1"/>
  <c r="BC19" i="1" s="1"/>
  <c r="BC9" i="1" a="1"/>
  <c r="BC9" i="1" s="1"/>
  <c r="BC59" i="1" a="1"/>
  <c r="BC59" i="1" s="1"/>
  <c r="BC47" i="1" a="1"/>
  <c r="BC47" i="1" s="1"/>
  <c r="BC55" i="1" a="1"/>
  <c r="BC55" i="1" s="1"/>
  <c r="BC63" i="1" a="1"/>
  <c r="BC63" i="1" s="1"/>
  <c r="BC15" i="1" a="1"/>
  <c r="BC15" i="1" s="1"/>
  <c r="BC51" i="1" a="1"/>
  <c r="BC51" i="1" s="1"/>
  <c r="BC27" i="1" a="1"/>
  <c r="BC27" i="1" s="1"/>
  <c r="BC23" i="1" a="1"/>
  <c r="BC23" i="1" s="1"/>
  <c r="BC31" i="1" a="1"/>
  <c r="BC31" i="1" s="1"/>
  <c r="BC35" i="1" a="1"/>
  <c r="BC35" i="1" s="1"/>
  <c r="BG11" i="1" a="1"/>
  <c r="BG11" i="1" s="1"/>
  <c r="BG13" i="1" s="1"/>
  <c r="BF14" i="1" s="1" a="1"/>
  <c r="BF14" i="1" s="1"/>
  <c r="BG59" i="1" a="1"/>
  <c r="BG59" i="1" s="1"/>
  <c r="BG15" i="1" a="1"/>
  <c r="BG15" i="1" s="1"/>
  <c r="BG63" i="1" a="1"/>
  <c r="BG63" i="1" s="1"/>
  <c r="BG55" i="1" a="1"/>
  <c r="BG55" i="1" s="1"/>
  <c r="BG19" i="1" a="1"/>
  <c r="BG19" i="1" s="1"/>
  <c r="BG67" i="1" a="1"/>
  <c r="BG67" i="1" s="1"/>
  <c r="BG23" i="1" a="1"/>
  <c r="BG23" i="1" s="1"/>
  <c r="BG9" i="1" a="1"/>
  <c r="BG9" i="1" s="1"/>
  <c r="BG27" i="1" a="1"/>
  <c r="BG27" i="1" s="1"/>
  <c r="BG31" i="1" a="1"/>
  <c r="BG31" i="1" s="1"/>
  <c r="BG35" i="1" a="1"/>
  <c r="BG35" i="1" s="1"/>
  <c r="BG43" i="1" a="1"/>
  <c r="BG43" i="1" s="1"/>
  <c r="BG39" i="1" a="1"/>
  <c r="BG39" i="1" s="1"/>
  <c r="BG47" i="1" a="1"/>
  <c r="BG47" i="1" s="1"/>
  <c r="BG51" i="1" a="1"/>
  <c r="BG51" i="1" s="1"/>
  <c r="BE43" i="1" a="1"/>
  <c r="BE43" i="1" s="1"/>
  <c r="BE67" i="1" a="1"/>
  <c r="BE67" i="1" s="1"/>
  <c r="BE47" i="1" a="1"/>
  <c r="BE47" i="1" s="1"/>
  <c r="BE51" i="1" a="1"/>
  <c r="BE51" i="1" s="1"/>
  <c r="BE39" i="1" a="1"/>
  <c r="BE39" i="1" s="1"/>
  <c r="BE55" i="1" a="1"/>
  <c r="BE55" i="1" s="1"/>
  <c r="BE19" i="1" a="1"/>
  <c r="BE19" i="1" s="1"/>
  <c r="BE11" i="1" a="1"/>
  <c r="BE11" i="1" s="1"/>
  <c r="BE13" i="1" s="1"/>
  <c r="BD14" i="1" s="1" a="1"/>
  <c r="BD14" i="1" s="1"/>
  <c r="BE59" i="1" a="1"/>
  <c r="BE59" i="1" s="1"/>
  <c r="BE15" i="1" a="1"/>
  <c r="BE15" i="1" s="1"/>
  <c r="BE63" i="1" a="1"/>
  <c r="BE63" i="1" s="1"/>
  <c r="BE23" i="1" a="1"/>
  <c r="BE23" i="1" s="1"/>
  <c r="BE9" i="1" a="1"/>
  <c r="BE9" i="1" s="1"/>
  <c r="BE27" i="1" a="1"/>
  <c r="BE27" i="1" s="1"/>
  <c r="BE31" i="1" a="1"/>
  <c r="BE31" i="1" s="1"/>
  <c r="BE35" i="1" a="1"/>
  <c r="BE35" i="1" s="1"/>
  <c r="AS19" i="1" a="1"/>
  <c r="AS19" i="1" s="1"/>
  <c r="AS43" i="1" a="1"/>
  <c r="AS43" i="1" s="1"/>
  <c r="AS23" i="1" a="1"/>
  <c r="AS23" i="1" s="1"/>
  <c r="AS11" i="1" a="1"/>
  <c r="AS11" i="1" s="1"/>
  <c r="AS13" i="1" s="1"/>
  <c r="AR14" i="1" s="1" a="1"/>
  <c r="AR14" i="1" s="1"/>
  <c r="AS47" i="1" a="1"/>
  <c r="AS47" i="1" s="1"/>
  <c r="AS59" i="1" a="1"/>
  <c r="AS59" i="1" s="1"/>
  <c r="AS15" i="1" a="1"/>
  <c r="AS15" i="1" s="1"/>
  <c r="AS27" i="1" a="1"/>
  <c r="AS27" i="1" s="1"/>
  <c r="AS55" i="1" a="1"/>
  <c r="AS55" i="1" s="1"/>
  <c r="AS63" i="1" a="1"/>
  <c r="AS63" i="1" s="1"/>
  <c r="AS35" i="1" a="1"/>
  <c r="AS35" i="1" s="1"/>
  <c r="AS51" i="1" a="1"/>
  <c r="AS51" i="1" s="1"/>
  <c r="AS9" i="1" a="1"/>
  <c r="AS9" i="1" s="1"/>
  <c r="AS31" i="1" a="1"/>
  <c r="AS31" i="1" s="1"/>
  <c r="AS67" i="1" a="1"/>
  <c r="AS67" i="1" s="1"/>
  <c r="AS39" i="1" a="1"/>
  <c r="AS39" i="1" s="1"/>
  <c r="AZ11" i="1" a="1"/>
  <c r="AZ11" i="1" s="1"/>
  <c r="AZ13" i="1" s="1"/>
  <c r="BA14" i="1" s="1" a="1"/>
  <c r="BA14" i="1" s="1"/>
  <c r="AZ39" i="1" a="1"/>
  <c r="AZ39" i="1" s="1"/>
  <c r="AZ55" i="1" a="1"/>
  <c r="AZ55" i="1" s="1"/>
  <c r="AZ35" i="1" a="1"/>
  <c r="AZ35" i="1" s="1"/>
  <c r="AZ15" i="1" a="1"/>
  <c r="AZ15" i="1" s="1"/>
  <c r="AZ31" i="1" a="1"/>
  <c r="AZ31" i="1" s="1"/>
  <c r="AZ43" i="1" a="1"/>
  <c r="AZ43" i="1" s="1"/>
  <c r="AZ27" i="1" a="1"/>
  <c r="AZ27" i="1" s="1"/>
  <c r="AZ9" i="1" a="1"/>
  <c r="AZ9" i="1" s="1"/>
  <c r="AZ23" i="1" a="1"/>
  <c r="AZ23" i="1" s="1"/>
  <c r="AZ67" i="1" a="1"/>
  <c r="AZ67" i="1" s="1"/>
  <c r="AZ19" i="1" a="1"/>
  <c r="AZ19" i="1" s="1"/>
  <c r="AZ63" i="1" a="1"/>
  <c r="AZ63" i="1" s="1"/>
  <c r="AZ59" i="1" a="1"/>
  <c r="AZ59" i="1" s="1"/>
  <c r="AZ51" i="1" a="1"/>
  <c r="AZ51" i="1" s="1"/>
  <c r="AZ47" i="1" a="1"/>
  <c r="AZ47" i="1" s="1"/>
  <c r="AP67" i="1" a="1"/>
  <c r="AP67" i="1" s="1"/>
  <c r="AP43" i="1" a="1"/>
  <c r="AP43" i="1" s="1"/>
  <c r="AP15" i="1" a="1"/>
  <c r="AP15" i="1" s="1"/>
  <c r="AP11" i="1" a="1"/>
  <c r="AP11" i="1" s="1"/>
  <c r="AP13" i="1" s="1"/>
  <c r="AQ14" i="1" s="1" a="1"/>
  <c r="AQ14" i="1" s="1"/>
  <c r="AP51" i="1" a="1"/>
  <c r="AP51" i="1" s="1"/>
  <c r="AP9" i="1" a="1"/>
  <c r="AP9" i="1" s="1"/>
  <c r="AP23" i="1" a="1"/>
  <c r="AP23" i="1" s="1"/>
  <c r="AP59" i="1" a="1"/>
  <c r="AP59" i="1" s="1"/>
  <c r="AP39" i="1" a="1"/>
  <c r="AP39" i="1" s="1"/>
  <c r="AP35" i="1" a="1"/>
  <c r="AP35" i="1" s="1"/>
  <c r="AP63" i="1" a="1"/>
  <c r="AP63" i="1" s="1"/>
  <c r="AP31" i="1" a="1"/>
  <c r="AP31" i="1" s="1"/>
  <c r="AP47" i="1" a="1"/>
  <c r="AP47" i="1" s="1"/>
  <c r="AP19" i="1" a="1"/>
  <c r="AP19" i="1" s="1"/>
  <c r="AP55" i="1" a="1"/>
  <c r="AP55" i="1" s="1"/>
  <c r="AP27" i="1" a="1"/>
  <c r="AP27" i="1" s="1"/>
  <c r="AX11" i="1" a="1"/>
  <c r="AX11" i="1" s="1"/>
  <c r="AX13" i="1" s="1"/>
  <c r="AY14" i="1" s="1" a="1"/>
  <c r="AY14" i="1" s="1"/>
  <c r="AX59" i="1" a="1"/>
  <c r="AX59" i="1" s="1"/>
  <c r="AX55" i="1" a="1"/>
  <c r="AX55" i="1" s="1"/>
  <c r="AX15" i="1" a="1"/>
  <c r="AX15" i="1" s="1"/>
  <c r="AX63" i="1" a="1"/>
  <c r="AX63" i="1" s="1"/>
  <c r="AX43" i="1" a="1"/>
  <c r="AX43" i="1" s="1"/>
  <c r="AX19" i="1" a="1"/>
  <c r="AX19" i="1" s="1"/>
  <c r="AX67" i="1" a="1"/>
  <c r="AX67" i="1" s="1"/>
  <c r="AX23" i="1" a="1"/>
  <c r="AX23" i="1" s="1"/>
  <c r="AX9" i="1" a="1"/>
  <c r="AX9" i="1" s="1"/>
  <c r="AX27" i="1" a="1"/>
  <c r="AX27" i="1" s="1"/>
  <c r="AX31" i="1" a="1"/>
  <c r="AX31" i="1" s="1"/>
  <c r="AX35" i="1" a="1"/>
  <c r="AX35" i="1" s="1"/>
  <c r="AX39" i="1" a="1"/>
  <c r="AX39" i="1" s="1"/>
  <c r="AX47" i="1" a="1"/>
  <c r="AX47" i="1" s="1"/>
  <c r="AX51" i="1" a="1"/>
  <c r="AX51" i="1" s="1"/>
  <c r="AQ59" i="1" a="1"/>
  <c r="AQ59" i="1" s="1"/>
  <c r="AQ67" i="1" a="1"/>
  <c r="AQ67" i="1" s="1"/>
  <c r="AQ47" i="1" a="1"/>
  <c r="AQ47" i="1" s="1"/>
  <c r="AQ43" i="1" a="1"/>
  <c r="AQ43" i="1" s="1"/>
  <c r="AQ31" i="1" a="1"/>
  <c r="AQ31" i="1" s="1"/>
  <c r="AQ23" i="1" a="1"/>
  <c r="AQ23" i="1" s="1"/>
  <c r="AQ15" i="1" a="1"/>
  <c r="AQ15" i="1" s="1"/>
  <c r="AQ63" i="1" a="1"/>
  <c r="AQ63" i="1" s="1"/>
  <c r="AQ27" i="1" a="1"/>
  <c r="AQ27" i="1" s="1"/>
  <c r="AQ39" i="1" a="1"/>
  <c r="AQ39" i="1" s="1"/>
  <c r="AQ55" i="1" a="1"/>
  <c r="AQ55" i="1" s="1"/>
  <c r="AQ9" i="1" a="1"/>
  <c r="AQ9" i="1" s="1"/>
  <c r="AQ19" i="1" a="1"/>
  <c r="AQ19" i="1" s="1"/>
  <c r="AQ51" i="1" a="1"/>
  <c r="AQ51" i="1" s="1"/>
  <c r="AQ35" i="1" a="1"/>
  <c r="AQ35" i="1" s="1"/>
  <c r="AQ11" i="1" a="1"/>
  <c r="AQ11" i="1" s="1"/>
  <c r="AQ13" i="1" s="1"/>
  <c r="AP14" i="1" s="1" a="1"/>
  <c r="AP14" i="1" s="1"/>
  <c r="AY27" i="1" a="1"/>
  <c r="AY27" i="1" s="1"/>
  <c r="AY11" i="1" a="1"/>
  <c r="AY11" i="1" s="1"/>
  <c r="AY13" i="1" s="1"/>
  <c r="AX14" i="1" s="1" a="1"/>
  <c r="AX14" i="1" s="1"/>
  <c r="AY31" i="1" a="1"/>
  <c r="AY31" i="1" s="1"/>
  <c r="AY35" i="1" a="1"/>
  <c r="AY35" i="1" s="1"/>
  <c r="AY39" i="1" a="1"/>
  <c r="AY39" i="1" s="1"/>
  <c r="AY59" i="1" a="1"/>
  <c r="AY59" i="1" s="1"/>
  <c r="AY9" i="1" a="1"/>
  <c r="AY9" i="1" s="1"/>
  <c r="AY43" i="1" a="1"/>
  <c r="AY43" i="1" s="1"/>
  <c r="AY47" i="1" a="1"/>
  <c r="AY47" i="1" s="1"/>
  <c r="AY51" i="1" a="1"/>
  <c r="AY51" i="1" s="1"/>
  <c r="AY55" i="1" a="1"/>
  <c r="AY55" i="1" s="1"/>
  <c r="AY23" i="1" a="1"/>
  <c r="AY23" i="1" s="1"/>
  <c r="AY15" i="1" a="1"/>
  <c r="AY15" i="1" s="1"/>
  <c r="AY63" i="1" a="1"/>
  <c r="AY63" i="1" s="1"/>
  <c r="AY19" i="1" a="1"/>
  <c r="AY19" i="1" s="1"/>
  <c r="AY67" i="1" a="1"/>
  <c r="AY67" i="1" s="1"/>
  <c r="BB11" i="1" a="1"/>
  <c r="BB11" i="1" s="1"/>
  <c r="BB13" i="1" s="1"/>
  <c r="BC14" i="1" s="1" a="1"/>
  <c r="BC14" i="1" s="1"/>
  <c r="BB59" i="1" a="1"/>
  <c r="BB59" i="1" s="1"/>
  <c r="BB15" i="1" a="1"/>
  <c r="BB15" i="1" s="1"/>
  <c r="BB63" i="1" a="1"/>
  <c r="BB63" i="1" s="1"/>
  <c r="BB19" i="1" a="1"/>
  <c r="BB19" i="1" s="1"/>
  <c r="BB67" i="1" a="1"/>
  <c r="BB67" i="1" s="1"/>
  <c r="BB23" i="1" a="1"/>
  <c r="BB23" i="1" s="1"/>
  <c r="BB9" i="1" a="1"/>
  <c r="BB9" i="1" s="1"/>
  <c r="BB27" i="1" a="1"/>
  <c r="BB27" i="1" s="1"/>
  <c r="BB31" i="1" a="1"/>
  <c r="BB31" i="1" s="1"/>
  <c r="BB35" i="1" a="1"/>
  <c r="BB35" i="1" s="1"/>
  <c r="BB43" i="1" a="1"/>
  <c r="BB43" i="1" s="1"/>
  <c r="BB39" i="1" a="1"/>
  <c r="BB39" i="1" s="1"/>
  <c r="BB47" i="1" a="1"/>
  <c r="BB47" i="1" s="1"/>
  <c r="BB51" i="1" a="1"/>
  <c r="BB51" i="1" s="1"/>
  <c r="BB55" i="1" a="1"/>
  <c r="BB55" i="1" s="1"/>
  <c r="BA11" i="1" a="1"/>
  <c r="BA11" i="1" s="1"/>
  <c r="BA13" i="1" s="1"/>
  <c r="AZ14" i="1" s="1" a="1"/>
  <c r="AZ14" i="1" s="1"/>
  <c r="BA59" i="1" a="1"/>
  <c r="BA59" i="1" s="1"/>
  <c r="BA55" i="1" a="1"/>
  <c r="BA55" i="1" s="1"/>
  <c r="BA15" i="1" a="1"/>
  <c r="BA15" i="1" s="1"/>
  <c r="BA63" i="1" a="1"/>
  <c r="BA63" i="1" s="1"/>
  <c r="BA35" i="1" a="1"/>
  <c r="BA35" i="1" s="1"/>
  <c r="BA43" i="1" a="1"/>
  <c r="BA43" i="1" s="1"/>
  <c r="BA19" i="1" a="1"/>
  <c r="BA19" i="1" s="1"/>
  <c r="BA67" i="1" a="1"/>
  <c r="BA67" i="1" s="1"/>
  <c r="BA23" i="1" a="1"/>
  <c r="BA23" i="1" s="1"/>
  <c r="BA9" i="1" a="1"/>
  <c r="BA9" i="1" s="1"/>
  <c r="BA27" i="1" a="1"/>
  <c r="BA27" i="1" s="1"/>
  <c r="BA31" i="1" a="1"/>
  <c r="BA31" i="1" s="1"/>
  <c r="BA39" i="1" a="1"/>
  <c r="BA39" i="1" s="1"/>
  <c r="BA47" i="1" a="1"/>
  <c r="BA47" i="1" s="1"/>
  <c r="BA51" i="1" a="1"/>
  <c r="BA51" i="1" s="1"/>
  <c r="AR67" i="1" a="1"/>
  <c r="AR67" i="1" s="1"/>
  <c r="AR9" i="1" a="1"/>
  <c r="AR9" i="1" s="1"/>
  <c r="AR55" i="1" a="1"/>
  <c r="AR55" i="1" s="1"/>
  <c r="AR51" i="1" a="1"/>
  <c r="AR51" i="1" s="1"/>
  <c r="AR27" i="1" a="1"/>
  <c r="AR27" i="1" s="1"/>
  <c r="AR47" i="1" a="1"/>
  <c r="AR47" i="1" s="1"/>
  <c r="AR63" i="1" a="1"/>
  <c r="AR63" i="1" s="1"/>
  <c r="AR11" i="1" a="1"/>
  <c r="AR11" i="1" s="1"/>
  <c r="AR13" i="1" s="1"/>
  <c r="AS14" i="1" s="1" a="1"/>
  <c r="AS14" i="1" s="1"/>
  <c r="AR35" i="1" a="1"/>
  <c r="AR35" i="1" s="1"/>
  <c r="AR43" i="1" a="1"/>
  <c r="AR43" i="1" s="1"/>
  <c r="AR23" i="1" a="1"/>
  <c r="AR23" i="1" s="1"/>
  <c r="AR15" i="1" a="1"/>
  <c r="AR15" i="1" s="1"/>
  <c r="AR19" i="1" a="1"/>
  <c r="AR19" i="1" s="1"/>
  <c r="AR59" i="1" a="1"/>
  <c r="AR59" i="1" s="1"/>
  <c r="AR31" i="1" a="1"/>
  <c r="AR31" i="1" s="1"/>
  <c r="AR39" i="1" a="1"/>
  <c r="AR39" i="1" s="1"/>
  <c r="AT47" i="1" a="1"/>
  <c r="AT47" i="1" s="1"/>
  <c r="AT39" i="1" a="1"/>
  <c r="AT39" i="1" s="1"/>
  <c r="AT63" i="1" a="1"/>
  <c r="AT63" i="1" s="1"/>
  <c r="AT19" i="1" a="1"/>
  <c r="AT19" i="1" s="1"/>
  <c r="AT35" i="1" a="1"/>
  <c r="AT35" i="1" s="1"/>
  <c r="AT11" i="1" a="1"/>
  <c r="AT11" i="1" s="1"/>
  <c r="AT13" i="1" s="1"/>
  <c r="AU14" i="1" s="1" a="1"/>
  <c r="AU14" i="1" s="1"/>
  <c r="AT43" i="1" a="1"/>
  <c r="AT43" i="1" s="1"/>
  <c r="AT55" i="1" a="1"/>
  <c r="AT55" i="1" s="1"/>
  <c r="AT31" i="1" a="1"/>
  <c r="AT31" i="1" s="1"/>
  <c r="AT51" i="1" a="1"/>
  <c r="AT51" i="1" s="1"/>
  <c r="AT9" i="1" a="1"/>
  <c r="AT9" i="1" s="1"/>
  <c r="AT59" i="1" a="1"/>
  <c r="AT59" i="1" s="1"/>
  <c r="AT15" i="1" a="1"/>
  <c r="AT15" i="1" s="1"/>
  <c r="AT67" i="1" a="1"/>
  <c r="AT67" i="1" s="1"/>
  <c r="AT27" i="1" a="1"/>
  <c r="AT27" i="1" s="1"/>
  <c r="AT23" i="1" a="1"/>
  <c r="AT23" i="1" s="1"/>
  <c r="BF11" i="1" a="1"/>
  <c r="BF11" i="1" s="1"/>
  <c r="BF13" i="1" s="1"/>
  <c r="BG14" i="1" s="1" a="1"/>
  <c r="BG14" i="1" s="1"/>
  <c r="BF51" i="1" a="1"/>
  <c r="BF51" i="1" s="1"/>
  <c r="BF27" i="1" a="1"/>
  <c r="BF27" i="1" s="1"/>
  <c r="BF47" i="1" a="1"/>
  <c r="BF47" i="1" s="1"/>
  <c r="BF67" i="1" a="1"/>
  <c r="BF67" i="1" s="1"/>
  <c r="BF55" i="1" a="1"/>
  <c r="BF55" i="1" s="1"/>
  <c r="BF43" i="1" a="1"/>
  <c r="BF43" i="1" s="1"/>
  <c r="BF39" i="1" a="1"/>
  <c r="BF39" i="1" s="1"/>
  <c r="BF15" i="1" a="1"/>
  <c r="BF15" i="1" s="1"/>
  <c r="BF35" i="1" a="1"/>
  <c r="BF35" i="1" s="1"/>
  <c r="BF31" i="1" a="1"/>
  <c r="BF31" i="1" s="1"/>
  <c r="BF9" i="1" a="1"/>
  <c r="BF9" i="1" s="1"/>
  <c r="BF63" i="1" a="1"/>
  <c r="BF63" i="1" s="1"/>
  <c r="BF23" i="1" a="1"/>
  <c r="BF23" i="1" s="1"/>
  <c r="BF59" i="1" a="1"/>
  <c r="BF59" i="1" s="1"/>
  <c r="BF19" i="1" a="1"/>
  <c r="BF19" i="1" s="1"/>
  <c r="AW43" i="1" a="1"/>
  <c r="AW43" i="1" s="1"/>
  <c r="AW27" i="1" a="1"/>
  <c r="AW27" i="1" s="1"/>
  <c r="AW47" i="1" a="1"/>
  <c r="AW47" i="1" s="1"/>
  <c r="AW39" i="1" a="1"/>
  <c r="AW39" i="1" s="1"/>
  <c r="AW51" i="1" a="1"/>
  <c r="AW51" i="1" s="1"/>
  <c r="AW55" i="1" a="1"/>
  <c r="AW55" i="1" s="1"/>
  <c r="AW67" i="1" a="1"/>
  <c r="AW67" i="1" s="1"/>
  <c r="AW11" i="1" a="1"/>
  <c r="AW11" i="1" s="1"/>
  <c r="AW13" i="1" s="1"/>
  <c r="AV14" i="1" s="1" a="1"/>
  <c r="AV14" i="1" s="1"/>
  <c r="AW59" i="1" a="1"/>
  <c r="AW59" i="1" s="1"/>
  <c r="AW15" i="1" a="1"/>
  <c r="AW15" i="1" s="1"/>
  <c r="AW63" i="1" a="1"/>
  <c r="AW63" i="1" s="1"/>
  <c r="AW19" i="1" a="1"/>
  <c r="AW19" i="1" s="1"/>
  <c r="AW23" i="1" a="1"/>
  <c r="AW23" i="1" s="1"/>
  <c r="AW9" i="1" a="1"/>
  <c r="AW9" i="1" s="1"/>
  <c r="AW31" i="1" a="1"/>
  <c r="AW31" i="1" s="1"/>
  <c r="AW35" i="1" a="1"/>
  <c r="AW35" i="1" s="1"/>
  <c r="BD43" i="1" a="1"/>
  <c r="BD43" i="1" s="1"/>
  <c r="BD47" i="1" a="1"/>
  <c r="BD47" i="1" s="1"/>
  <c r="BD51" i="1" a="1"/>
  <c r="BD51" i="1" s="1"/>
  <c r="BD55" i="1" a="1"/>
  <c r="BD55" i="1" s="1"/>
  <c r="BD11" i="1" a="1"/>
  <c r="BD11" i="1" s="1"/>
  <c r="BD13" i="1" s="1"/>
  <c r="BE14" i="1" s="1" a="1"/>
  <c r="BE14" i="1" s="1"/>
  <c r="BD59" i="1" a="1"/>
  <c r="BD59" i="1" s="1"/>
  <c r="BD63" i="1" a="1"/>
  <c r="BD63" i="1" s="1"/>
  <c r="BD67" i="1" a="1"/>
  <c r="BD67" i="1" s="1"/>
  <c r="BD23" i="1" a="1"/>
  <c r="BD23" i="1" s="1"/>
  <c r="BD27" i="1" a="1"/>
  <c r="BD27" i="1" s="1"/>
  <c r="BD9" i="1" a="1"/>
  <c r="BD9" i="1" s="1"/>
  <c r="BD31" i="1" a="1"/>
  <c r="BD31" i="1" s="1"/>
  <c r="BD19" i="1" a="1"/>
  <c r="BD19" i="1" s="1"/>
  <c r="BD35" i="1" a="1"/>
  <c r="BD35" i="1" s="1"/>
  <c r="BD15" i="1" a="1"/>
  <c r="BD15" i="1" s="1"/>
  <c r="BD39" i="1" a="1"/>
  <c r="BD39" i="1" s="1"/>
  <c r="BQ17" i="1" l="1"/>
  <c r="BP18" i="1" s="1" a="1"/>
  <c r="BP18" i="1" s="1"/>
  <c r="BL17" i="1"/>
  <c r="BM18" i="1" s="1" a="1"/>
  <c r="BM18" i="1" s="1"/>
  <c r="BP17" i="1"/>
  <c r="BQ18" i="1" s="1" a="1"/>
  <c r="BQ18" i="1" s="1"/>
  <c r="BK17" i="1"/>
  <c r="BJ18" i="1" s="1" a="1"/>
  <c r="BJ18" i="1" s="1"/>
  <c r="BO17" i="1"/>
  <c r="BN18" i="1" s="1" a="1"/>
  <c r="BN18" i="1" s="1"/>
  <c r="BJ17" i="1"/>
  <c r="BK18" i="1" s="1" a="1"/>
  <c r="BK18" i="1" s="1"/>
  <c r="BN17" i="1"/>
  <c r="BO18" i="1" s="1" a="1"/>
  <c r="BO18" i="1" s="1"/>
  <c r="BW21" i="1"/>
  <c r="BV22" i="1" s="1" a="1"/>
  <c r="BV22" i="1" s="1"/>
  <c r="BV25" i="1" s="1"/>
  <c r="BW26" i="1" s="1" a="1"/>
  <c r="BW26" i="1" s="1"/>
  <c r="BI17" i="1"/>
  <c r="BH18" i="1" s="1" a="1"/>
  <c r="BH18" i="1" s="1"/>
  <c r="BH17" i="1"/>
  <c r="BI18" i="1" s="1" a="1"/>
  <c r="BI18" i="1" s="1"/>
  <c r="BM17" i="1"/>
  <c r="BL18" i="1" s="1" a="1"/>
  <c r="BL18" i="1" s="1"/>
  <c r="AN17" i="1"/>
  <c r="AO18" i="1" s="1" a="1"/>
  <c r="AO18" i="1" s="1"/>
  <c r="BT21" i="1"/>
  <c r="BU22" i="1" s="1" a="1"/>
  <c r="BU22" i="1" s="1"/>
  <c r="CV22" i="1" a="1"/>
  <c r="CV22" i="1" s="1"/>
  <c r="CV25" i="1" s="1"/>
  <c r="CW26" i="1" s="1" a="1"/>
  <c r="CW26" i="1" s="1"/>
  <c r="BX25" i="1"/>
  <c r="BY26" i="1" s="1" a="1"/>
  <c r="BY26" i="1" s="1"/>
  <c r="BW25" i="1"/>
  <c r="BV26" i="1" s="1" a="1"/>
  <c r="BV26" i="1" s="1"/>
  <c r="CS18" i="1" a="1"/>
  <c r="CS18" i="1" s="1"/>
  <c r="CR21" i="1" s="1"/>
  <c r="CS22" i="1" s="1" a="1"/>
  <c r="CS22" i="1" s="1"/>
  <c r="CS25" i="1" s="1"/>
  <c r="CR26" i="1" s="1" a="1"/>
  <c r="CR26" i="1" s="1"/>
  <c r="CY18" i="1" a="1"/>
  <c r="CY18" i="1" s="1"/>
  <c r="CY21" i="1" s="1"/>
  <c r="CX22" i="1" s="1" a="1"/>
  <c r="CX22" i="1" s="1"/>
  <c r="CT18" i="1" a="1"/>
  <c r="CT18" i="1" s="1"/>
  <c r="CT21" i="1" s="1"/>
  <c r="CU22" i="1" s="1" a="1"/>
  <c r="CU22" i="1" s="1"/>
  <c r="CC18" i="1" a="1"/>
  <c r="CC18" i="1" s="1"/>
  <c r="CC21" i="1" s="1"/>
  <c r="CB22" i="1" s="1" a="1"/>
  <c r="CB22" i="1" s="1"/>
  <c r="CQ21" i="1"/>
  <c r="CP22" i="1" s="1" a="1"/>
  <c r="CP22" i="1" s="1"/>
  <c r="CA18" i="1" a="1"/>
  <c r="CA18" i="1" s="1"/>
  <c r="BZ21" i="1" s="1"/>
  <c r="CA22" i="1" s="1" a="1"/>
  <c r="CA22" i="1" s="1"/>
  <c r="CL18" i="1" a="1"/>
  <c r="CL18" i="1" s="1"/>
  <c r="CL21" i="1" s="1"/>
  <c r="CM22" i="1" s="1" a="1"/>
  <c r="CM22" i="1" s="1"/>
  <c r="CM25" i="1" s="1"/>
  <c r="CL26" i="1" s="1" a="1"/>
  <c r="CL26" i="1" s="1"/>
  <c r="CN18" i="1" a="1"/>
  <c r="CN18" i="1" s="1"/>
  <c r="CN21" i="1" s="1"/>
  <c r="CO22" i="1" s="1" a="1"/>
  <c r="CO22" i="1" s="1"/>
  <c r="CP21" i="1"/>
  <c r="CQ22" i="1" s="1" a="1"/>
  <c r="CQ22" i="1" s="1"/>
  <c r="CK18" i="1" a="1"/>
  <c r="CK18" i="1" s="1"/>
  <c r="CD25" i="1"/>
  <c r="CE26" i="1" s="1" a="1"/>
  <c r="CE26" i="1" s="1"/>
  <c r="BR18" i="1" a="1"/>
  <c r="BR18" i="1" s="1"/>
  <c r="BR21" i="1" s="1"/>
  <c r="BS22" i="1" s="1" a="1"/>
  <c r="BS22" i="1" s="1"/>
  <c r="BS25" i="1" s="1"/>
  <c r="BR26" i="1" s="1" a="1"/>
  <c r="BR26" i="1" s="1"/>
  <c r="CE25" i="1"/>
  <c r="CD26" i="1" s="1" a="1"/>
  <c r="CD26" i="1" s="1"/>
  <c r="CI18" i="1" a="1"/>
  <c r="CI18" i="1" s="1"/>
  <c r="BB17" i="1"/>
  <c r="BC18" i="1" s="1" a="1"/>
  <c r="BC18" i="1" s="1"/>
  <c r="BE17" i="1"/>
  <c r="BD18" i="1" s="1" a="1"/>
  <c r="BD18" i="1" s="1"/>
  <c r="AX17" i="1"/>
  <c r="AY18" i="1" s="1" a="1"/>
  <c r="AY18" i="1" s="1"/>
  <c r="BG17" i="1"/>
  <c r="BF18" i="1" s="1" a="1"/>
  <c r="BF18" i="1" s="1"/>
  <c r="AS17" i="1"/>
  <c r="AR18" i="1" s="1" a="1"/>
  <c r="AR18" i="1" s="1"/>
  <c r="AZ17" i="1"/>
  <c r="BA18" i="1" s="1" a="1"/>
  <c r="BA18" i="1" s="1"/>
  <c r="BA17" i="1"/>
  <c r="AZ18" i="1" s="1" a="1"/>
  <c r="AZ18" i="1" s="1"/>
  <c r="BD17" i="1"/>
  <c r="BE18" i="1" s="1" a="1"/>
  <c r="BE18" i="1" s="1"/>
  <c r="AR17" i="1"/>
  <c r="AS18" i="1" s="1" a="1"/>
  <c r="AS18" i="1" s="1"/>
  <c r="AY17" i="1"/>
  <c r="AX18" i="1" s="1" a="1"/>
  <c r="AX18" i="1" s="1"/>
  <c r="BF17" i="1"/>
  <c r="BG18" i="1" s="1" a="1"/>
  <c r="BG18" i="1" s="1"/>
  <c r="AW17" i="1"/>
  <c r="AV18" i="1" s="1" a="1"/>
  <c r="AV18" i="1" s="1"/>
  <c r="BC17" i="1"/>
  <c r="BB18" i="1" s="1" a="1"/>
  <c r="BB18" i="1" s="1"/>
  <c r="AV17" i="1"/>
  <c r="AW18" i="1" s="1" a="1"/>
  <c r="AW18" i="1" s="1"/>
  <c r="AU17" i="1"/>
  <c r="AT18" i="1" s="1" a="1"/>
  <c r="AT18" i="1" s="1"/>
  <c r="AT17" i="1"/>
  <c r="AU18" i="1" s="1" a="1"/>
  <c r="AU18" i="1" s="1"/>
  <c r="AQ17" i="1"/>
  <c r="AP18" i="1" s="1" a="1"/>
  <c r="AP18" i="1" s="1"/>
  <c r="AP17" i="1"/>
  <c r="AQ18" i="1" s="1" a="1"/>
  <c r="AQ18" i="1" s="1"/>
  <c r="AO17" i="1"/>
  <c r="AN18" i="1" s="1" a="1"/>
  <c r="AN18" i="1" s="1"/>
  <c r="AN21" i="1" s="1"/>
  <c r="AO22" i="1" s="1" a="1"/>
  <c r="AO22" i="1" s="1"/>
  <c r="BI21" i="1" l="1"/>
  <c r="BH22" i="1" s="1" a="1"/>
  <c r="BH22" i="1" s="1"/>
  <c r="BJ21" i="1"/>
  <c r="BK22" i="1" s="1" a="1"/>
  <c r="BK22" i="1" s="1"/>
  <c r="BU25" i="1"/>
  <c r="BT26" i="1" s="1" a="1"/>
  <c r="BT26" i="1" s="1"/>
  <c r="AP21" i="1"/>
  <c r="AQ22" i="1" s="1" a="1"/>
  <c r="AQ22" i="1" s="1"/>
  <c r="BV29" i="1"/>
  <c r="BW30" i="1" s="1" a="1"/>
  <c r="BW30" i="1" s="1"/>
  <c r="BL21" i="1"/>
  <c r="BM22" i="1" s="1" a="1"/>
  <c r="BM22" i="1" s="1"/>
  <c r="BQ21" i="1"/>
  <c r="BP22" i="1" s="1" a="1"/>
  <c r="BP22" i="1" s="1"/>
  <c r="BK21" i="1"/>
  <c r="BJ22" i="1" s="1" a="1"/>
  <c r="BJ22" i="1" s="1"/>
  <c r="CA21" i="1"/>
  <c r="BZ22" i="1" s="1" a="1"/>
  <c r="BZ22" i="1" s="1"/>
  <c r="BY25" i="1" s="1"/>
  <c r="BX26" i="1" s="1" a="1"/>
  <c r="BX26" i="1" s="1"/>
  <c r="BG21" i="1"/>
  <c r="BF22" i="1" s="1" a="1"/>
  <c r="BF22" i="1" s="1"/>
  <c r="CK21" i="1"/>
  <c r="CJ22" i="1" s="1" a="1"/>
  <c r="CJ22" i="1" s="1"/>
  <c r="CP25" i="1"/>
  <c r="CQ26" i="1" s="1" a="1"/>
  <c r="CQ26" i="1" s="1"/>
  <c r="CQ29" i="1" s="1"/>
  <c r="CP30" i="1" s="1" a="1"/>
  <c r="CP30" i="1" s="1"/>
  <c r="BT25" i="1"/>
  <c r="BU26" i="1" s="1" a="1"/>
  <c r="BU26" i="1" s="1"/>
  <c r="CX21" i="1"/>
  <c r="CY22" i="1" s="1" a="1"/>
  <c r="CY22" i="1" s="1"/>
  <c r="CY25" i="1" s="1"/>
  <c r="CX26" i="1" s="1" a="1"/>
  <c r="CX26" i="1" s="1"/>
  <c r="CW29" i="1" s="1"/>
  <c r="CV30" i="1" s="1" a="1"/>
  <c r="CV30" i="1" s="1"/>
  <c r="BH21" i="1"/>
  <c r="BI22" i="1" s="1" a="1"/>
  <c r="BI22" i="1" s="1"/>
  <c r="CO25" i="1"/>
  <c r="CN26" i="1" s="1" a="1"/>
  <c r="CN26" i="1" s="1"/>
  <c r="CN25" i="1"/>
  <c r="CO26" i="1" s="1" a="1"/>
  <c r="CO26" i="1" s="1"/>
  <c r="CU25" i="1"/>
  <c r="CT26" i="1" s="1" a="1"/>
  <c r="CT26" i="1" s="1"/>
  <c r="CT25" i="1"/>
  <c r="CU26" i="1" s="1" a="1"/>
  <c r="CU26" i="1" s="1"/>
  <c r="CS21" i="1"/>
  <c r="CR22" i="1" s="1" a="1"/>
  <c r="CR22" i="1" s="1"/>
  <c r="CR25" i="1" s="1"/>
  <c r="CS26" i="1" s="1" a="1"/>
  <c r="CS26" i="1" s="1"/>
  <c r="CR29" i="1" s="1"/>
  <c r="CS30" i="1" s="1" a="1"/>
  <c r="CS30" i="1" s="1"/>
  <c r="CM21" i="1"/>
  <c r="CB21" i="1"/>
  <c r="CA25" i="1"/>
  <c r="BZ26" i="1" s="1" a="1"/>
  <c r="BZ26" i="1" s="1"/>
  <c r="BY29" i="1" s="1"/>
  <c r="BX30" i="1" s="1" a="1"/>
  <c r="BX30" i="1" s="1"/>
  <c r="BM21" i="1"/>
  <c r="BL22" i="1" s="1" a="1"/>
  <c r="BL22" i="1" s="1"/>
  <c r="BN21" i="1"/>
  <c r="CW25" i="1"/>
  <c r="BO21" i="1"/>
  <c r="BN22" i="1" s="1" a="1"/>
  <c r="BN22" i="1" s="1"/>
  <c r="BP21" i="1"/>
  <c r="BQ22" i="1" s="1" a="1"/>
  <c r="BQ22" i="1" s="1"/>
  <c r="BQ25" i="1" s="1"/>
  <c r="BP26" i="1" s="1" a="1"/>
  <c r="BP26" i="1" s="1"/>
  <c r="CJ21" i="1"/>
  <c r="BR25" i="1"/>
  <c r="BS26" i="1" s="1" a="1"/>
  <c r="BS26" i="1" s="1"/>
  <c r="CI21" i="1"/>
  <c r="CH22" i="1" s="1" a="1"/>
  <c r="CH22" i="1" s="1"/>
  <c r="CH21" i="1"/>
  <c r="CD29" i="1"/>
  <c r="CE30" i="1" s="1" a="1"/>
  <c r="CE30" i="1" s="1"/>
  <c r="AZ21" i="1"/>
  <c r="BA22" i="1" s="1" a="1"/>
  <c r="BA22" i="1" s="1"/>
  <c r="BF21" i="1"/>
  <c r="BG22" i="1" s="1" a="1"/>
  <c r="BG22" i="1" s="1"/>
  <c r="BC21" i="1"/>
  <c r="BB22" i="1" s="1" a="1"/>
  <c r="BB22" i="1" s="1"/>
  <c r="BD21" i="1"/>
  <c r="BE22" i="1" s="1" a="1"/>
  <c r="BE22" i="1" s="1"/>
  <c r="BE21" i="1"/>
  <c r="BD22" i="1" s="1" a="1"/>
  <c r="BD22" i="1" s="1"/>
  <c r="BB21" i="1"/>
  <c r="BC22" i="1" s="1" a="1"/>
  <c r="BC22" i="1" s="1"/>
  <c r="AU21" i="1"/>
  <c r="AT22" i="1" s="1" a="1"/>
  <c r="AT22" i="1" s="1"/>
  <c r="AW21" i="1"/>
  <c r="AV22" i="1" s="1" a="1"/>
  <c r="AV22" i="1" s="1"/>
  <c r="AY21" i="1"/>
  <c r="AX22" i="1" s="1" a="1"/>
  <c r="AX22" i="1" s="1"/>
  <c r="AS21" i="1"/>
  <c r="AR22" i="1" s="1" a="1"/>
  <c r="AR22" i="1" s="1"/>
  <c r="AT21" i="1"/>
  <c r="AU22" i="1" s="1" a="1"/>
  <c r="AU22" i="1" s="1"/>
  <c r="AO21" i="1"/>
  <c r="AN22" i="1" s="1" a="1"/>
  <c r="AN22" i="1" s="1"/>
  <c r="AN25" i="1" s="1"/>
  <c r="AO26" i="1" s="1" a="1"/>
  <c r="AO26" i="1" s="1"/>
  <c r="AX21" i="1"/>
  <c r="AY22" i="1" s="1" a="1"/>
  <c r="AY22" i="1" s="1"/>
  <c r="AV21" i="1"/>
  <c r="AW22" i="1" s="1" a="1"/>
  <c r="AW22" i="1" s="1"/>
  <c r="BA21" i="1"/>
  <c r="AZ22" i="1" s="1" a="1"/>
  <c r="AZ22" i="1" s="1"/>
  <c r="AQ21" i="1"/>
  <c r="AP22" i="1" s="1" a="1"/>
  <c r="AP22" i="1" s="1"/>
  <c r="AR21" i="1"/>
  <c r="AS22" i="1" s="1" a="1"/>
  <c r="AS22" i="1" s="1"/>
  <c r="BS29" i="1" l="1"/>
  <c r="BR30" i="1" s="1" a="1"/>
  <c r="BR30" i="1" s="1"/>
  <c r="BE25" i="1"/>
  <c r="BD26" i="1" s="1" a="1"/>
  <c r="BD26" i="1" s="1"/>
  <c r="BT29" i="1"/>
  <c r="BU30" i="1" s="1" a="1"/>
  <c r="BU30" i="1" s="1"/>
  <c r="BZ25" i="1"/>
  <c r="CA26" i="1" s="1" a="1"/>
  <c r="CA26" i="1" s="1"/>
  <c r="BZ29" i="1" s="1"/>
  <c r="CA30" i="1" s="1" a="1"/>
  <c r="CA30" i="1" s="1"/>
  <c r="CX25" i="1"/>
  <c r="CY26" i="1" s="1" a="1"/>
  <c r="CY26" i="1" s="1"/>
  <c r="BA25" i="1"/>
  <c r="AZ26" i="1" s="1" a="1"/>
  <c r="AZ26" i="1" s="1"/>
  <c r="BU29" i="1"/>
  <c r="BT30" i="1" s="1" a="1"/>
  <c r="BT30" i="1" s="1"/>
  <c r="CQ25" i="1"/>
  <c r="CP26" i="1" s="1" a="1"/>
  <c r="CP26" i="1" s="1"/>
  <c r="CP29" i="1" s="1"/>
  <c r="CQ30" i="1" s="1" a="1"/>
  <c r="CQ30" i="1" s="1"/>
  <c r="CP33" i="1" s="1"/>
  <c r="CQ34" i="1" s="1" a="1"/>
  <c r="CQ34" i="1" s="1"/>
  <c r="BR29" i="1"/>
  <c r="BS30" i="1" s="1" a="1"/>
  <c r="BS30" i="1" s="1"/>
  <c r="CN29" i="1"/>
  <c r="CO30" i="1" s="1" a="1"/>
  <c r="CO30" i="1" s="1"/>
  <c r="CO33" i="1" s="1"/>
  <c r="CN34" i="1" s="1" a="1"/>
  <c r="CN34" i="1" s="1"/>
  <c r="BF25" i="1"/>
  <c r="BG26" i="1" s="1" a="1"/>
  <c r="BG26" i="1" s="1"/>
  <c r="BW33" i="1"/>
  <c r="BV34" i="1" s="1" a="1"/>
  <c r="BV34" i="1" s="1"/>
  <c r="BL25" i="1"/>
  <c r="BM26" i="1" s="1" a="1"/>
  <c r="BM26" i="1" s="1"/>
  <c r="BK25" i="1"/>
  <c r="CT29" i="1"/>
  <c r="CU30" i="1" s="1" a="1"/>
  <c r="CU30" i="1" s="1"/>
  <c r="CU33" i="1" s="1"/>
  <c r="CT34" i="1" s="1" a="1"/>
  <c r="CT34" i="1" s="1"/>
  <c r="BM25" i="1"/>
  <c r="BL26" i="1" s="1" a="1"/>
  <c r="BL26" i="1" s="1"/>
  <c r="CC22" i="1" a="1"/>
  <c r="CC22" i="1" s="1"/>
  <c r="BX29" i="1"/>
  <c r="BY30" i="1" s="1" a="1"/>
  <c r="BY30" i="1" s="1"/>
  <c r="BW29" i="1"/>
  <c r="BV30" i="1" s="1" a="1"/>
  <c r="BV30" i="1" s="1"/>
  <c r="BO22" i="1" a="1"/>
  <c r="BO22" i="1" s="1"/>
  <c r="BN25" i="1" s="1"/>
  <c r="BO26" i="1" s="1" a="1"/>
  <c r="BO26" i="1" s="1"/>
  <c r="BO29" i="1" s="1"/>
  <c r="BN30" i="1" s="1" a="1"/>
  <c r="BN30" i="1" s="1"/>
  <c r="CL22" i="1" a="1"/>
  <c r="CL22" i="1" s="1"/>
  <c r="CL25" i="1" s="1"/>
  <c r="CM26" i="1" s="1" a="1"/>
  <c r="CM26" i="1" s="1"/>
  <c r="CI22" i="1" a="1"/>
  <c r="CI22" i="1" s="1"/>
  <c r="CI25" i="1" s="1"/>
  <c r="CH26" i="1" s="1" a="1"/>
  <c r="CH26" i="1" s="1"/>
  <c r="CG25" i="1"/>
  <c r="CF26" i="1" s="1" a="1"/>
  <c r="CF26" i="1" s="1"/>
  <c r="CV26" i="1" a="1"/>
  <c r="CV26" i="1" s="1"/>
  <c r="CV29" i="1" s="1"/>
  <c r="CW30" i="1" s="1" a="1"/>
  <c r="CW30" i="1" s="1"/>
  <c r="CV33" i="1" s="1"/>
  <c r="CW34" i="1" s="1" a="1"/>
  <c r="CW34" i="1" s="1"/>
  <c r="BI25" i="1"/>
  <c r="BH26" i="1" s="1" a="1"/>
  <c r="BH26" i="1" s="1"/>
  <c r="BJ25" i="1"/>
  <c r="CS29" i="1"/>
  <c r="CR30" i="1" s="1" a="1"/>
  <c r="CR30" i="1" s="1"/>
  <c r="CR33" i="1" s="1"/>
  <c r="CS34" i="1" s="1" a="1"/>
  <c r="CS34" i="1" s="1"/>
  <c r="BG25" i="1"/>
  <c r="BF26" i="1" s="1" a="1"/>
  <c r="BF26" i="1" s="1"/>
  <c r="BH25" i="1"/>
  <c r="CK22" i="1" a="1"/>
  <c r="CK22" i="1" s="1"/>
  <c r="BB25" i="1"/>
  <c r="BC26" i="1" s="1" a="1"/>
  <c r="BC26" i="1" s="1"/>
  <c r="BD25" i="1"/>
  <c r="BE26" i="1" s="1" a="1"/>
  <c r="BE26" i="1" s="1"/>
  <c r="BC25" i="1"/>
  <c r="BB26" i="1" s="1" a="1"/>
  <c r="BB26" i="1" s="1"/>
  <c r="AU25" i="1"/>
  <c r="AT26" i="1" s="1" a="1"/>
  <c r="AT26" i="1" s="1"/>
  <c r="AW25" i="1"/>
  <c r="AV26" i="1" s="1" a="1"/>
  <c r="AV26" i="1" s="1"/>
  <c r="AZ25" i="1"/>
  <c r="BA26" i="1" s="1" a="1"/>
  <c r="BA26" i="1" s="1"/>
  <c r="AY25" i="1"/>
  <c r="AX26" i="1" s="1" a="1"/>
  <c r="AX26" i="1" s="1"/>
  <c r="AR25" i="1"/>
  <c r="AS26" i="1" s="1" a="1"/>
  <c r="AS26" i="1" s="1"/>
  <c r="AQ25" i="1"/>
  <c r="AP26" i="1" s="1" a="1"/>
  <c r="AP26" i="1" s="1"/>
  <c r="AV25" i="1"/>
  <c r="AW26" i="1" s="1" a="1"/>
  <c r="AW26" i="1" s="1"/>
  <c r="AX25" i="1"/>
  <c r="AY26" i="1" s="1" a="1"/>
  <c r="AY26" i="1" s="1"/>
  <c r="AP25" i="1"/>
  <c r="AQ26" i="1" s="1" a="1"/>
  <c r="AQ26" i="1" s="1"/>
  <c r="AS25" i="1"/>
  <c r="AR26" i="1" s="1" a="1"/>
  <c r="AR26" i="1" s="1"/>
  <c r="AT25" i="1"/>
  <c r="AU26" i="1" s="1" a="1"/>
  <c r="AU26" i="1" s="1"/>
  <c r="AO25" i="1"/>
  <c r="AN26" i="1" s="1" a="1"/>
  <c r="AN26" i="1" s="1"/>
  <c r="AN29" i="1" s="1"/>
  <c r="AO30" i="1" s="1" a="1"/>
  <c r="AO30" i="1" s="1"/>
  <c r="BT33" i="1" l="1"/>
  <c r="BU34" i="1" s="1" a="1"/>
  <c r="BU34" i="1" s="1"/>
  <c r="BU37" i="1" s="1"/>
  <c r="BT38" i="1" s="1" a="1"/>
  <c r="BT38" i="1" s="1"/>
  <c r="BC29" i="1"/>
  <c r="BB30" i="1" s="1" a="1"/>
  <c r="BB30" i="1" s="1"/>
  <c r="CO29" i="1"/>
  <c r="CN30" i="1" s="1" a="1"/>
  <c r="CN30" i="1" s="1"/>
  <c r="CN33" i="1" s="1"/>
  <c r="CO34" i="1" s="1" a="1"/>
  <c r="CO34" i="1" s="1"/>
  <c r="CN37" i="1" s="1"/>
  <c r="CO38" i="1" s="1" a="1"/>
  <c r="CO38" i="1" s="1"/>
  <c r="BS33" i="1"/>
  <c r="BR34" i="1" s="1" a="1"/>
  <c r="BR34" i="1" s="1"/>
  <c r="BG29" i="1"/>
  <c r="BF30" i="1" s="1" a="1"/>
  <c r="BF30" i="1" s="1"/>
  <c r="BR33" i="1"/>
  <c r="BS34" i="1" s="1" a="1"/>
  <c r="BS34" i="1" s="1"/>
  <c r="CS37" i="1"/>
  <c r="CR38" i="1" s="1" a="1"/>
  <c r="CR38" i="1" s="1"/>
  <c r="AS29" i="1"/>
  <c r="AR30" i="1" s="1" a="1"/>
  <c r="AR30" i="1" s="1"/>
  <c r="CH25" i="1"/>
  <c r="CI26" i="1" s="1" a="1"/>
  <c r="CI26" i="1" s="1"/>
  <c r="CH29" i="1" s="1"/>
  <c r="CI30" i="1" s="1" a="1"/>
  <c r="CI30" i="1" s="1"/>
  <c r="BO25" i="1"/>
  <c r="BN26" i="1" s="1" a="1"/>
  <c r="BN26" i="1" s="1"/>
  <c r="BM29" i="1" s="1"/>
  <c r="BL30" i="1" s="1" a="1"/>
  <c r="BL30" i="1" s="1"/>
  <c r="BP25" i="1"/>
  <c r="BQ26" i="1" s="1" a="1"/>
  <c r="BQ26" i="1" s="1"/>
  <c r="BQ29" i="1" s="1"/>
  <c r="BP30" i="1" s="1" a="1"/>
  <c r="BP30" i="1" s="1"/>
  <c r="CY29" i="1"/>
  <c r="CX30" i="1" s="1" a="1"/>
  <c r="CX30" i="1" s="1"/>
  <c r="CW33" i="1" s="1"/>
  <c r="CV34" i="1" s="1" a="1"/>
  <c r="CV34" i="1" s="1"/>
  <c r="CV37" i="1" s="1"/>
  <c r="CW38" i="1" s="1" a="1"/>
  <c r="CW38" i="1" s="1"/>
  <c r="CX29" i="1"/>
  <c r="BJ26" i="1" a="1"/>
  <c r="BJ26" i="1" s="1"/>
  <c r="CG29" i="1"/>
  <c r="CF30" i="1" s="1" a="1"/>
  <c r="CF30" i="1" s="1"/>
  <c r="BV33" i="1"/>
  <c r="BW34" i="1" s="1" a="1"/>
  <c r="BW34" i="1" s="1"/>
  <c r="BU33" i="1"/>
  <c r="CF29" i="1"/>
  <c r="CG30" i="1" s="1" a="1"/>
  <c r="CG30" i="1" s="1"/>
  <c r="CE29" i="1"/>
  <c r="CU29" i="1"/>
  <c r="CM29" i="1"/>
  <c r="CL29" i="1"/>
  <c r="CM30" i="1" s="1" a="1"/>
  <c r="CM30" i="1" s="1"/>
  <c r="BX33" i="1"/>
  <c r="CK25" i="1"/>
  <c r="CJ26" i="1" s="1" a="1"/>
  <c r="CJ26" i="1" s="1"/>
  <c r="CJ25" i="1"/>
  <c r="CC25" i="1"/>
  <c r="CB26" i="1" s="1" a="1"/>
  <c r="CB26" i="1" s="1"/>
  <c r="CB25" i="1"/>
  <c r="CQ33" i="1"/>
  <c r="BK26" i="1" a="1"/>
  <c r="BK26" i="1" s="1"/>
  <c r="BK29" i="1" s="1"/>
  <c r="BJ30" i="1" s="1" a="1"/>
  <c r="BJ30" i="1" s="1"/>
  <c r="BI26" i="1" a="1"/>
  <c r="BI26" i="1" s="1"/>
  <c r="BH29" i="1" s="1"/>
  <c r="BI30" i="1" s="1" a="1"/>
  <c r="BI30" i="1" s="1"/>
  <c r="BB29" i="1"/>
  <c r="BC30" i="1" s="1" a="1"/>
  <c r="BC30" i="1" s="1"/>
  <c r="BA29" i="1"/>
  <c r="AZ30" i="1" s="1" a="1"/>
  <c r="AZ30" i="1" s="1"/>
  <c r="BD29" i="1"/>
  <c r="BE30" i="1" s="1" a="1"/>
  <c r="BE30" i="1" s="1"/>
  <c r="BF29" i="1"/>
  <c r="BG30" i="1" s="1" a="1"/>
  <c r="BG30" i="1" s="1"/>
  <c r="BE29" i="1"/>
  <c r="BD30" i="1" s="1" a="1"/>
  <c r="BD30" i="1" s="1"/>
  <c r="AV29" i="1"/>
  <c r="AW30" i="1" s="1" a="1"/>
  <c r="AW30" i="1" s="1"/>
  <c r="AR29" i="1"/>
  <c r="AS30" i="1" s="1" a="1"/>
  <c r="AS30" i="1" s="1"/>
  <c r="AZ29" i="1"/>
  <c r="BA30" i="1" s="1" a="1"/>
  <c r="BA30" i="1" s="1"/>
  <c r="AY29" i="1"/>
  <c r="AX30" i="1" s="1" a="1"/>
  <c r="AX30" i="1" s="1"/>
  <c r="AP29" i="1"/>
  <c r="AQ30" i="1" s="1" a="1"/>
  <c r="AQ30" i="1" s="1"/>
  <c r="AO29" i="1"/>
  <c r="AN30" i="1" s="1" a="1"/>
  <c r="AN30" i="1" s="1"/>
  <c r="AN33" i="1" s="1"/>
  <c r="AO34" i="1" s="1" a="1"/>
  <c r="AO34" i="1" s="1"/>
  <c r="AT29" i="1"/>
  <c r="AU30" i="1" s="1" a="1"/>
  <c r="AU30" i="1" s="1"/>
  <c r="AX29" i="1"/>
  <c r="AY30" i="1" s="1" a="1"/>
  <c r="AY30" i="1" s="1"/>
  <c r="AW29" i="1"/>
  <c r="AQ29" i="1"/>
  <c r="AP30" i="1" s="1" a="1"/>
  <c r="AP30" i="1" s="1"/>
  <c r="AO33" i="1" s="1"/>
  <c r="AN34" i="1" s="1" a="1"/>
  <c r="AN34" i="1" s="1"/>
  <c r="AN37" i="1" s="1"/>
  <c r="AO38" i="1" s="1" a="1"/>
  <c r="AO38" i="1" s="1"/>
  <c r="BE33" i="1" l="1"/>
  <c r="BD34" i="1" s="1" a="1"/>
  <c r="BD34" i="1" s="1"/>
  <c r="BR37" i="1"/>
  <c r="BS38" i="1" s="1" a="1"/>
  <c r="BS38" i="1" s="1"/>
  <c r="BS41" i="1" s="1"/>
  <c r="BR42" i="1" s="1" a="1"/>
  <c r="BR42" i="1" s="1"/>
  <c r="BP29" i="1"/>
  <c r="BQ30" i="1" s="1" a="1"/>
  <c r="BQ30" i="1" s="1"/>
  <c r="BQ33" i="1" s="1"/>
  <c r="BP34" i="1" s="1" a="1"/>
  <c r="BP34" i="1" s="1"/>
  <c r="AQ33" i="1"/>
  <c r="AP34" i="1" s="1" a="1"/>
  <c r="AP34" i="1" s="1"/>
  <c r="AP37" i="1" s="1"/>
  <c r="AQ38" i="1" s="1" a="1"/>
  <c r="AQ38" i="1" s="1"/>
  <c r="CI29" i="1"/>
  <c r="CH30" i="1" s="1" a="1"/>
  <c r="CH30" i="1" s="1"/>
  <c r="CG33" i="1" s="1"/>
  <c r="CF34" i="1" s="1" a="1"/>
  <c r="CF34" i="1" s="1"/>
  <c r="BL29" i="1"/>
  <c r="BM30" i="1" s="1" a="1"/>
  <c r="BM30" i="1" s="1"/>
  <c r="BC33" i="1"/>
  <c r="BB34" i="1" s="1" a="1"/>
  <c r="BB34" i="1" s="1"/>
  <c r="BF33" i="1"/>
  <c r="BG34" i="1" s="1" a="1"/>
  <c r="BG34" i="1" s="1"/>
  <c r="BJ29" i="1"/>
  <c r="BK30" i="1" s="1" a="1"/>
  <c r="BK30" i="1" s="1"/>
  <c r="BK33" i="1" s="1"/>
  <c r="BJ34" i="1" s="1" a="1"/>
  <c r="BJ34" i="1" s="1"/>
  <c r="CT30" i="1" a="1"/>
  <c r="CT30" i="1" s="1"/>
  <c r="CL30" i="1" a="1"/>
  <c r="CL30" i="1" s="1"/>
  <c r="CL33" i="1" s="1"/>
  <c r="CM34" i="1" s="1" a="1"/>
  <c r="CM34" i="1" s="1"/>
  <c r="CM37" i="1" s="1"/>
  <c r="CL38" i="1" s="1" a="1"/>
  <c r="CL38" i="1" s="1"/>
  <c r="BI29" i="1"/>
  <c r="BH30" i="1" s="1" a="1"/>
  <c r="BH30" i="1" s="1"/>
  <c r="BG33" i="1" s="1"/>
  <c r="BF34" i="1" s="1" a="1"/>
  <c r="BF34" i="1" s="1"/>
  <c r="CK26" i="1" a="1"/>
  <c r="CK26" i="1" s="1"/>
  <c r="CK29" i="1" s="1"/>
  <c r="CJ30" i="1" s="1" a="1"/>
  <c r="CJ30" i="1" s="1"/>
  <c r="CI33" i="1" s="1"/>
  <c r="CH34" i="1" s="1" a="1"/>
  <c r="CH34" i="1" s="1"/>
  <c r="CD30" i="1" a="1"/>
  <c r="CD30" i="1" s="1"/>
  <c r="CD33" i="1" s="1"/>
  <c r="CE34" i="1" s="1" a="1"/>
  <c r="CE34" i="1" s="1"/>
  <c r="CY30" i="1" a="1"/>
  <c r="CY30" i="1" s="1"/>
  <c r="CY33" i="1" s="1"/>
  <c r="CX34" i="1" s="1" a="1"/>
  <c r="CX34" i="1" s="1"/>
  <c r="BI33" i="1"/>
  <c r="BH34" i="1" s="1" a="1"/>
  <c r="BH34" i="1" s="1"/>
  <c r="BT34" i="1" a="1"/>
  <c r="BT34" i="1" s="1"/>
  <c r="BY34" i="1" a="1"/>
  <c r="BY34" i="1" s="1"/>
  <c r="CP34" i="1" a="1"/>
  <c r="CP34" i="1" s="1"/>
  <c r="CP37" i="1" s="1"/>
  <c r="CQ38" i="1" s="1" a="1"/>
  <c r="CQ38" i="1" s="1"/>
  <c r="CQ41" i="1" s="1"/>
  <c r="CP42" i="1" s="1" a="1"/>
  <c r="CP42" i="1" s="1"/>
  <c r="BV37" i="1"/>
  <c r="BW38" i="1" s="1" a="1"/>
  <c r="BW38" i="1" s="1"/>
  <c r="CF33" i="1"/>
  <c r="CG34" i="1" s="1" a="1"/>
  <c r="CG34" i="1" s="1"/>
  <c r="CE33" i="1"/>
  <c r="CD34" i="1" s="1" a="1"/>
  <c r="CD34" i="1" s="1"/>
  <c r="BN29" i="1"/>
  <c r="BO30" i="1" s="1" a="1"/>
  <c r="BO30" i="1" s="1"/>
  <c r="BO33" i="1" s="1"/>
  <c r="BN34" i="1" s="1" a="1"/>
  <c r="BN34" i="1" s="1"/>
  <c r="CC26" i="1" a="1"/>
  <c r="CC26" i="1" s="1"/>
  <c r="CC29" i="1" s="1"/>
  <c r="CB30" i="1" s="1" a="1"/>
  <c r="CB30" i="1" s="1"/>
  <c r="CA29" i="1"/>
  <c r="BZ30" i="1" s="1" a="1"/>
  <c r="BZ30" i="1" s="1"/>
  <c r="CM33" i="1"/>
  <c r="CL34" i="1" s="1" a="1"/>
  <c r="CL34" i="1" s="1"/>
  <c r="BD33" i="1"/>
  <c r="BE34" i="1" s="1" a="1"/>
  <c r="BE34" i="1" s="1"/>
  <c r="BB33" i="1"/>
  <c r="BC34" i="1" s="1" a="1"/>
  <c r="BC34" i="1" s="1"/>
  <c r="BA33" i="1"/>
  <c r="AZ34" i="1" s="1" a="1"/>
  <c r="AZ34" i="1" s="1"/>
  <c r="AR33" i="1"/>
  <c r="AS34" i="1" s="1" a="1"/>
  <c r="AS34" i="1" s="1"/>
  <c r="AY33" i="1"/>
  <c r="AX34" i="1" s="1" a="1"/>
  <c r="AX34" i="1" s="1"/>
  <c r="AZ33" i="1"/>
  <c r="AV30" i="1" a="1"/>
  <c r="AV30" i="1" s="1"/>
  <c r="AW33" i="1"/>
  <c r="AV34" i="1" s="1" a="1"/>
  <c r="AV34" i="1" s="1"/>
  <c r="AX33" i="1"/>
  <c r="AP33" i="1"/>
  <c r="AQ34" i="1" s="1" a="1"/>
  <c r="AQ34" i="1" s="1"/>
  <c r="AO37" i="1" l="1"/>
  <c r="AN38" i="1" s="1" a="1"/>
  <c r="AN38" i="1" s="1"/>
  <c r="AN41" i="1" s="1"/>
  <c r="AO42" i="1" s="1" a="1"/>
  <c r="AO42" i="1" s="1"/>
  <c r="CH33" i="1"/>
  <c r="CI34" i="1" s="1" a="1"/>
  <c r="CI34" i="1" s="1"/>
  <c r="CH37" i="1" s="1"/>
  <c r="CI38" i="1" s="1" a="1"/>
  <c r="CI38" i="1" s="1"/>
  <c r="BJ33" i="1"/>
  <c r="BK34" i="1" s="1" a="1"/>
  <c r="BK34" i="1" s="1"/>
  <c r="CL37" i="1"/>
  <c r="CM38" i="1" s="1" a="1"/>
  <c r="CM38" i="1" s="1"/>
  <c r="CL41" i="1" s="1"/>
  <c r="CM42" i="1" s="1" a="1"/>
  <c r="CM42" i="1" s="1"/>
  <c r="BL33" i="1"/>
  <c r="BM34" i="1" s="1" a="1"/>
  <c r="BM34" i="1" s="1"/>
  <c r="BM37" i="1" s="1"/>
  <c r="BL38" i="1" s="1" a="1"/>
  <c r="BL38" i="1" s="1"/>
  <c r="CD37" i="1"/>
  <c r="CE38" i="1" s="1" a="1"/>
  <c r="CE38" i="1" s="1"/>
  <c r="CB29" i="1"/>
  <c r="CC30" i="1" s="1" a="1"/>
  <c r="CC30" i="1" s="1"/>
  <c r="CC33" i="1" s="1"/>
  <c r="CB34" i="1" s="1" a="1"/>
  <c r="CB34" i="1" s="1"/>
  <c r="BG37" i="1"/>
  <c r="BF38" i="1" s="1" a="1"/>
  <c r="BF38" i="1" s="1"/>
  <c r="CX33" i="1"/>
  <c r="CY34" i="1" s="1" a="1"/>
  <c r="CY34" i="1" s="1"/>
  <c r="CY37" i="1" s="1"/>
  <c r="CX38" i="1" s="1" a="1"/>
  <c r="CX38" i="1" s="1"/>
  <c r="CW41" i="1" s="1"/>
  <c r="CV42" i="1" s="1" a="1"/>
  <c r="CV42" i="1" s="1"/>
  <c r="CF37" i="1"/>
  <c r="CG38" i="1" s="1" a="1"/>
  <c r="CG38" i="1" s="1"/>
  <c r="BP33" i="1"/>
  <c r="BQ34" i="1" s="1" a="1"/>
  <c r="BQ34" i="1" s="1"/>
  <c r="BQ37" i="1" s="1"/>
  <c r="BP38" i="1" s="1" a="1"/>
  <c r="BP38" i="1" s="1"/>
  <c r="BH33" i="1"/>
  <c r="BI34" i="1" s="1" a="1"/>
  <c r="BI34" i="1" s="1"/>
  <c r="BH37" i="1" s="1"/>
  <c r="BI38" i="1" s="1" a="1"/>
  <c r="BI38" i="1" s="1"/>
  <c r="CT33" i="1"/>
  <c r="CU34" i="1" s="1" a="1"/>
  <c r="CU34" i="1" s="1"/>
  <c r="CS33" i="1"/>
  <c r="CR34" i="1" s="1" a="1"/>
  <c r="CR34" i="1" s="1"/>
  <c r="CO37" i="1"/>
  <c r="BM33" i="1"/>
  <c r="BL34" i="1" s="1" a="1"/>
  <c r="BL34" i="1" s="1"/>
  <c r="BN33" i="1"/>
  <c r="CA33" i="1"/>
  <c r="BZ34" i="1" s="1" a="1"/>
  <c r="BZ34" i="1" s="1"/>
  <c r="CE37" i="1"/>
  <c r="CD38" i="1" s="1" a="1"/>
  <c r="CD38" i="1" s="1"/>
  <c r="CW37" i="1"/>
  <c r="CG37" i="1"/>
  <c r="CF38" i="1" s="1" a="1"/>
  <c r="CF38" i="1" s="1"/>
  <c r="BT37" i="1"/>
  <c r="BU38" i="1" s="1" a="1"/>
  <c r="BU38" i="1" s="1"/>
  <c r="BS37" i="1"/>
  <c r="CJ29" i="1"/>
  <c r="BZ33" i="1"/>
  <c r="CA34" i="1" s="1" a="1"/>
  <c r="CA34" i="1" s="1"/>
  <c r="BY33" i="1"/>
  <c r="BX34" i="1" s="1" a="1"/>
  <c r="BX34" i="1" s="1"/>
  <c r="BC37" i="1"/>
  <c r="BB38" i="1" s="1" a="1"/>
  <c r="BB38" i="1" s="1"/>
  <c r="BD37" i="1"/>
  <c r="BE38" i="1" s="1" a="1"/>
  <c r="BE38" i="1" s="1"/>
  <c r="BF37" i="1"/>
  <c r="BG38" i="1" s="1" a="1"/>
  <c r="BG38" i="1" s="1"/>
  <c r="BE37" i="1"/>
  <c r="BA34" i="1" a="1"/>
  <c r="BA34" i="1" s="1"/>
  <c r="AY34" i="1" a="1"/>
  <c r="AY34" i="1" s="1"/>
  <c r="AV33" i="1"/>
  <c r="AW34" i="1" s="1" a="1"/>
  <c r="AW34" i="1" s="1"/>
  <c r="AW37" i="1" s="1"/>
  <c r="AV38" i="1" s="1" a="1"/>
  <c r="AV38" i="1" s="1"/>
  <c r="AU29" i="1"/>
  <c r="AT30" i="1" s="1" a="1"/>
  <c r="AT30" i="1" s="1"/>
  <c r="CD41" i="1" l="1"/>
  <c r="CE42" i="1" s="1" a="1"/>
  <c r="CE42" i="1" s="1"/>
  <c r="CB33" i="1"/>
  <c r="CC34" i="1" s="1" a="1"/>
  <c r="CC34" i="1" s="1"/>
  <c r="CC37" i="1" s="1"/>
  <c r="CB38" i="1" s="1" a="1"/>
  <c r="CB38" i="1" s="1"/>
  <c r="CF41" i="1"/>
  <c r="CG42" i="1" s="1" a="1"/>
  <c r="CG42" i="1" s="1"/>
  <c r="CX37" i="1"/>
  <c r="CY38" i="1" s="1" a="1"/>
  <c r="CY38" i="1" s="1"/>
  <c r="CY41" i="1" s="1"/>
  <c r="CX42" i="1" s="1" a="1"/>
  <c r="CX42" i="1" s="1"/>
  <c r="CA37" i="1"/>
  <c r="BZ38" i="1" s="1" a="1"/>
  <c r="BZ38" i="1" s="1"/>
  <c r="CK30" i="1" a="1"/>
  <c r="CK30" i="1" s="1"/>
  <c r="BO34" i="1" a="1"/>
  <c r="BO34" i="1" s="1"/>
  <c r="BN37" i="1" s="1"/>
  <c r="BO38" i="1" s="1" a="1"/>
  <c r="BO38" i="1" s="1"/>
  <c r="BO41" i="1" s="1"/>
  <c r="BN42" i="1" s="1" a="1"/>
  <c r="BN42" i="1" s="1"/>
  <c r="BL37" i="1"/>
  <c r="BM38" i="1" s="1" a="1"/>
  <c r="BM38" i="1" s="1"/>
  <c r="BK37" i="1"/>
  <c r="BT41" i="1"/>
  <c r="BX37" i="1"/>
  <c r="BY38" i="1" s="1" a="1"/>
  <c r="BY38" i="1" s="1"/>
  <c r="BW37" i="1"/>
  <c r="BV38" i="1" s="1" a="1"/>
  <c r="BV38" i="1" s="1"/>
  <c r="BV41" i="1" s="1"/>
  <c r="BW42" i="1" s="1" a="1"/>
  <c r="BW42" i="1" s="1"/>
  <c r="CV38" i="1" a="1"/>
  <c r="CV38" i="1" s="1"/>
  <c r="CV41" i="1" s="1"/>
  <c r="CW42" i="1" s="1" a="1"/>
  <c r="CW42" i="1" s="1"/>
  <c r="CN38" i="1" a="1"/>
  <c r="CN38" i="1" s="1"/>
  <c r="BR38" i="1" a="1"/>
  <c r="BR38" i="1" s="1"/>
  <c r="BR41" i="1" s="1"/>
  <c r="BS42" i="1" s="1" a="1"/>
  <c r="BS42" i="1" s="1"/>
  <c r="CR37" i="1"/>
  <c r="CS38" i="1" s="1" a="1"/>
  <c r="CS38" i="1" s="1"/>
  <c r="CQ37" i="1"/>
  <c r="BI37" i="1"/>
  <c r="BH38" i="1" s="1" a="1"/>
  <c r="BH38" i="1" s="1"/>
  <c r="BG41" i="1" s="1"/>
  <c r="BF42" i="1" s="1" a="1"/>
  <c r="BF42" i="1" s="1"/>
  <c r="BJ37" i="1"/>
  <c r="CE41" i="1"/>
  <c r="CU37" i="1"/>
  <c r="CT38" i="1" s="1" a="1"/>
  <c r="CT38" i="1" s="1"/>
  <c r="CT37" i="1"/>
  <c r="CU38" i="1" s="1" a="1"/>
  <c r="CU38" i="1" s="1"/>
  <c r="BZ37" i="1"/>
  <c r="CA38" i="1" s="1" a="1"/>
  <c r="CA38" i="1" s="1"/>
  <c r="BY37" i="1"/>
  <c r="BX38" i="1" s="1" a="1"/>
  <c r="BX38" i="1" s="1"/>
  <c r="BE41" i="1"/>
  <c r="BD42" i="1" s="1" a="1"/>
  <c r="BD42" i="1" s="1"/>
  <c r="BF41" i="1"/>
  <c r="BG42" i="1" s="1" a="1"/>
  <c r="BG42" i="1" s="1"/>
  <c r="BA37" i="1"/>
  <c r="AZ38" i="1" s="1" a="1"/>
  <c r="AZ38" i="1" s="1"/>
  <c r="AY37" i="1"/>
  <c r="AX38" i="1" s="1" a="1"/>
  <c r="AX38" i="1" s="1"/>
  <c r="AZ37" i="1"/>
  <c r="BB37" i="1"/>
  <c r="BD38" i="1" a="1"/>
  <c r="BD38" i="1" s="1"/>
  <c r="AX37" i="1"/>
  <c r="AS33" i="1"/>
  <c r="AR34" i="1" s="1" a="1"/>
  <c r="AR34" i="1" s="1"/>
  <c r="AT33" i="1"/>
  <c r="AU34" i="1" s="1" a="1"/>
  <c r="AU34" i="1" s="1"/>
  <c r="CB37" i="1" l="1"/>
  <c r="CC38" i="1" s="1" a="1"/>
  <c r="CC38" i="1" s="1"/>
  <c r="CC41" i="1" s="1"/>
  <c r="CB42" i="1" s="1" a="1"/>
  <c r="CB42" i="1" s="1"/>
  <c r="CA41" i="1"/>
  <c r="BZ42" i="1" s="1" a="1"/>
  <c r="BZ42" i="1" s="1"/>
  <c r="BY41" i="1"/>
  <c r="BX42" i="1" s="1" a="1"/>
  <c r="BX42" i="1" s="1"/>
  <c r="BW45" i="1" s="1"/>
  <c r="BV46" i="1" s="1" a="1"/>
  <c r="BV46" i="1" s="1"/>
  <c r="CX41" i="1"/>
  <c r="CY42" i="1" s="1" a="1"/>
  <c r="CY42" i="1" s="1"/>
  <c r="CU41" i="1"/>
  <c r="CT42" i="1" s="1" a="1"/>
  <c r="CT42" i="1" s="1"/>
  <c r="BZ41" i="1"/>
  <c r="CA42" i="1" s="1" a="1"/>
  <c r="CA42" i="1" s="1"/>
  <c r="BU41" i="1"/>
  <c r="BT42" i="1" s="1" a="1"/>
  <c r="BT42" i="1" s="1"/>
  <c r="BS45" i="1" s="1"/>
  <c r="BR46" i="1" s="1" a="1"/>
  <c r="BR46" i="1" s="1"/>
  <c r="BK38" i="1" a="1"/>
  <c r="BK38" i="1" s="1"/>
  <c r="CN41" i="1"/>
  <c r="CO42" i="1" s="1" a="1"/>
  <c r="CO42" i="1" s="1"/>
  <c r="CO45" i="1" s="1"/>
  <c r="CN46" i="1" s="1" a="1"/>
  <c r="CN46" i="1" s="1"/>
  <c r="CM41" i="1"/>
  <c r="BH41" i="1"/>
  <c r="BI42" i="1" s="1" a="1"/>
  <c r="BI42" i="1" s="1"/>
  <c r="BU42" i="1" a="1"/>
  <c r="BU42" i="1" s="1"/>
  <c r="BX41" i="1"/>
  <c r="BY42" i="1" s="1" a="1"/>
  <c r="BY42" i="1" s="1"/>
  <c r="BW41" i="1"/>
  <c r="BV42" i="1" s="1" a="1"/>
  <c r="BV42" i="1" s="1"/>
  <c r="BV45" i="1" s="1"/>
  <c r="BW46" i="1" s="1" a="1"/>
  <c r="BW46" i="1" s="1"/>
  <c r="CW45" i="1"/>
  <c r="CV45" i="1"/>
  <c r="CW46" i="1" s="1" a="1"/>
  <c r="CW46" i="1" s="1"/>
  <c r="CP38" i="1" a="1"/>
  <c r="CP38" i="1" s="1"/>
  <c r="BJ38" i="1" a="1"/>
  <c r="BJ38" i="1" s="1"/>
  <c r="CS41" i="1"/>
  <c r="CR42" i="1" s="1" a="1"/>
  <c r="CR42" i="1" s="1"/>
  <c r="CR41" i="1"/>
  <c r="CS42" i="1" s="1" a="1"/>
  <c r="CS42" i="1" s="1"/>
  <c r="BO37" i="1"/>
  <c r="BN38" i="1" s="1" a="1"/>
  <c r="BN38" i="1" s="1"/>
  <c r="BP37" i="1"/>
  <c r="BQ38" i="1" s="1" a="1"/>
  <c r="BQ38" i="1" s="1"/>
  <c r="CT41" i="1"/>
  <c r="CU42" i="1" s="1" a="1"/>
  <c r="CU42" i="1" s="1"/>
  <c r="CU45" i="1" s="1"/>
  <c r="CT46" i="1" s="1" a="1"/>
  <c r="CT46" i="1" s="1"/>
  <c r="CD42" i="1" a="1"/>
  <c r="CD42" i="1" s="1"/>
  <c r="CD45" i="1" s="1"/>
  <c r="CE46" i="1" s="1" a="1"/>
  <c r="CE46" i="1" s="1"/>
  <c r="BR45" i="1"/>
  <c r="BS46" i="1" s="1" a="1"/>
  <c r="BS46" i="1" s="1"/>
  <c r="CK33" i="1"/>
  <c r="CJ34" i="1" s="1" a="1"/>
  <c r="CJ34" i="1" s="1"/>
  <c r="CJ33" i="1"/>
  <c r="BC38" i="1" a="1"/>
  <c r="BC38" i="1" s="1"/>
  <c r="BD41" i="1" s="1"/>
  <c r="BE42" i="1" s="1" a="1"/>
  <c r="BE42" i="1" s="1"/>
  <c r="AU37" i="1"/>
  <c r="AT38" i="1" s="1" a="1"/>
  <c r="AT38" i="1" s="1"/>
  <c r="AV37" i="1"/>
  <c r="BA38" i="1" a="1"/>
  <c r="BA38" i="1" s="1"/>
  <c r="AY38" i="1" a="1"/>
  <c r="AY38" i="1" s="1"/>
  <c r="AQ37" i="1"/>
  <c r="AP38" i="1" s="1" a="1"/>
  <c r="AP38" i="1" s="1"/>
  <c r="AR37" i="1"/>
  <c r="AS38" i="1" s="1" a="1"/>
  <c r="AS38" i="1" s="1"/>
  <c r="BY45" i="1" l="1"/>
  <c r="BX46" i="1" s="1" a="1"/>
  <c r="BX46" i="1" s="1"/>
  <c r="BW49" i="1" s="1"/>
  <c r="BV50" i="1" s="1" a="1"/>
  <c r="BV50" i="1" s="1"/>
  <c r="CB41" i="1"/>
  <c r="CC42" i="1" s="1" a="1"/>
  <c r="CC42" i="1" s="1"/>
  <c r="CB45" i="1" s="1"/>
  <c r="CC46" i="1" s="1" a="1"/>
  <c r="CC46" i="1" s="1"/>
  <c r="CA45" i="1"/>
  <c r="BZ46" i="1" s="1" a="1"/>
  <c r="BZ46" i="1" s="1"/>
  <c r="CS45" i="1"/>
  <c r="CR46" i="1" s="1" a="1"/>
  <c r="CR46" i="1" s="1"/>
  <c r="BQ41" i="1"/>
  <c r="BP42" i="1" s="1" a="1"/>
  <c r="BP42" i="1" s="1"/>
  <c r="BP41" i="1"/>
  <c r="BQ42" i="1" s="1" a="1"/>
  <c r="BQ42" i="1" s="1"/>
  <c r="BQ45" i="1" s="1"/>
  <c r="BP46" i="1" s="1" a="1"/>
  <c r="BP46" i="1" s="1"/>
  <c r="BV49" i="1"/>
  <c r="BW50" i="1" s="1" a="1"/>
  <c r="BW50" i="1" s="1"/>
  <c r="BZ45" i="1"/>
  <c r="CA46" i="1" s="1" a="1"/>
  <c r="CA46" i="1" s="1"/>
  <c r="CT45" i="1"/>
  <c r="CU46" i="1" s="1" a="1"/>
  <c r="CU46" i="1" s="1"/>
  <c r="CT49" i="1" s="1"/>
  <c r="CU50" i="1" s="1" a="1"/>
  <c r="CU50" i="1" s="1"/>
  <c r="BJ41" i="1"/>
  <c r="BK42" i="1" s="1" a="1"/>
  <c r="BK42" i="1" s="1"/>
  <c r="BI41" i="1"/>
  <c r="BU45" i="1"/>
  <c r="BT46" i="1" s="1" a="1"/>
  <c r="BT46" i="1" s="1"/>
  <c r="BS49" i="1" s="1"/>
  <c r="BR50" i="1" s="1" a="1"/>
  <c r="BR50" i="1" s="1"/>
  <c r="BN41" i="1"/>
  <c r="BO42" i="1" s="1" a="1"/>
  <c r="BO42" i="1" s="1"/>
  <c r="CI37" i="1"/>
  <c r="CH38" i="1" s="1" a="1"/>
  <c r="CH38" i="1" s="1"/>
  <c r="CP41" i="1"/>
  <c r="CQ42" i="1" s="1" a="1"/>
  <c r="CQ42" i="1" s="1"/>
  <c r="CO41" i="1"/>
  <c r="BT45" i="1"/>
  <c r="BR49" i="1"/>
  <c r="BS50" i="1" s="1" a="1"/>
  <c r="BS50" i="1" s="1"/>
  <c r="BX45" i="1"/>
  <c r="BY46" i="1" s="1" a="1"/>
  <c r="BY46" i="1" s="1"/>
  <c r="CL42" i="1" a="1"/>
  <c r="CL42" i="1" s="1"/>
  <c r="CL45" i="1" s="1"/>
  <c r="CM46" i="1" s="1" a="1"/>
  <c r="CM46" i="1" s="1"/>
  <c r="CM49" i="1" s="1"/>
  <c r="CL50" i="1" s="1" a="1"/>
  <c r="CL50" i="1" s="1"/>
  <c r="CK34" i="1" a="1"/>
  <c r="CK34" i="1" s="1"/>
  <c r="CJ37" i="1" s="1"/>
  <c r="CK38" i="1" s="1" a="1"/>
  <c r="CK38" i="1" s="1"/>
  <c r="CK41" i="1" s="1"/>
  <c r="CJ42" i="1" s="1" a="1"/>
  <c r="CJ42" i="1" s="1"/>
  <c r="CR45" i="1"/>
  <c r="CS46" i="1" s="1" a="1"/>
  <c r="CS46" i="1" s="1"/>
  <c r="CS49" i="1" s="1"/>
  <c r="CR50" i="1" s="1" a="1"/>
  <c r="CR50" i="1" s="1"/>
  <c r="CV46" i="1" a="1"/>
  <c r="CV46" i="1" s="1"/>
  <c r="CV49" i="1" s="1"/>
  <c r="CW50" i="1" s="1" a="1"/>
  <c r="CW50" i="1" s="1"/>
  <c r="BM41" i="1"/>
  <c r="BL42" i="1" s="1" a="1"/>
  <c r="BL42" i="1" s="1"/>
  <c r="BK41" i="1"/>
  <c r="BL41" i="1"/>
  <c r="CY45" i="1"/>
  <c r="CX46" i="1" s="1" a="1"/>
  <c r="CX46" i="1" s="1"/>
  <c r="CX45" i="1"/>
  <c r="AZ41" i="1"/>
  <c r="BA42" i="1" s="1" a="1"/>
  <c r="BA42" i="1" s="1"/>
  <c r="BA41" i="1"/>
  <c r="AZ42" i="1" s="1" a="1"/>
  <c r="AZ42" i="1" s="1"/>
  <c r="BB41" i="1"/>
  <c r="AY41" i="1"/>
  <c r="AX42" i="1" s="1" a="1"/>
  <c r="AX42" i="1" s="1"/>
  <c r="AW38" i="1" a="1"/>
  <c r="AW38" i="1" s="1"/>
  <c r="BE45" i="1"/>
  <c r="BD46" i="1" s="1" a="1"/>
  <c r="BD46" i="1" s="1"/>
  <c r="BF45" i="1"/>
  <c r="BC41" i="1"/>
  <c r="BB42" i="1" s="1" a="1"/>
  <c r="BB42" i="1" s="1"/>
  <c r="AS41" i="1"/>
  <c r="AR42" i="1" s="1" a="1"/>
  <c r="AR42" i="1" s="1"/>
  <c r="AP41" i="1"/>
  <c r="AQ42" i="1" s="1" a="1"/>
  <c r="AQ42" i="1" s="1"/>
  <c r="AO41" i="1"/>
  <c r="AN42" i="1" s="1" a="1"/>
  <c r="AN42" i="1" s="1"/>
  <c r="AN45" i="1" s="1"/>
  <c r="AO46" i="1" s="1" a="1"/>
  <c r="AO46" i="1" s="1"/>
  <c r="AU33" i="1"/>
  <c r="AT34" i="1" s="1" a="1"/>
  <c r="AT34" i="1" s="1"/>
  <c r="BZ49" i="1" l="1"/>
  <c r="BY49" i="1"/>
  <c r="BX50" i="1" s="1" a="1"/>
  <c r="BX50" i="1" s="1"/>
  <c r="BW53" i="1" s="1"/>
  <c r="BV54" i="1" s="1" a="1"/>
  <c r="BV54" i="1" s="1"/>
  <c r="CC45" i="1"/>
  <c r="CB46" i="1" s="1" a="1"/>
  <c r="CB46" i="1" s="1"/>
  <c r="CB49" i="1" s="1"/>
  <c r="CC50" i="1" s="1" a="1"/>
  <c r="CC50" i="1" s="1"/>
  <c r="BO45" i="1"/>
  <c r="BN46" i="1" s="1" a="1"/>
  <c r="BN46" i="1" s="1"/>
  <c r="BV53" i="1"/>
  <c r="BW54" i="1" s="1" a="1"/>
  <c r="BW54" i="1" s="1"/>
  <c r="BR53" i="1"/>
  <c r="BS54" i="1" s="1" a="1"/>
  <c r="BS54" i="1" s="1"/>
  <c r="CR49" i="1"/>
  <c r="CS50" i="1" s="1" a="1"/>
  <c r="CS50" i="1" s="1"/>
  <c r="CR53" i="1" s="1"/>
  <c r="CS54" i="1" s="1" a="1"/>
  <c r="CS54" i="1" s="1"/>
  <c r="CH41" i="1"/>
  <c r="CI42" i="1" s="1" a="1"/>
  <c r="CI42" i="1" s="1"/>
  <c r="CI45" i="1" s="1"/>
  <c r="CH46" i="1" s="1" a="1"/>
  <c r="CH46" i="1" s="1"/>
  <c r="CG41" i="1"/>
  <c r="CF42" i="1" s="1" a="1"/>
  <c r="CF42" i="1" s="1"/>
  <c r="BP45" i="1"/>
  <c r="BQ46" i="1" s="1" a="1"/>
  <c r="BQ46" i="1" s="1"/>
  <c r="BQ49" i="1" s="1"/>
  <c r="BP50" i="1" s="1" a="1"/>
  <c r="BP50" i="1" s="1"/>
  <c r="BJ42" i="1" a="1"/>
  <c r="BJ42" i="1" s="1"/>
  <c r="BX49" i="1"/>
  <c r="BY50" i="1" s="1" a="1"/>
  <c r="BY50" i="1" s="1"/>
  <c r="BU46" i="1" a="1"/>
  <c r="BU46" i="1" s="1"/>
  <c r="BU49" i="1" s="1"/>
  <c r="BT50" i="1" s="1" a="1"/>
  <c r="BT50" i="1" s="1"/>
  <c r="BM42" i="1" a="1"/>
  <c r="BM42" i="1" s="1"/>
  <c r="BL45" i="1" s="1"/>
  <c r="BM46" i="1" s="1" a="1"/>
  <c r="BM46" i="1" s="1"/>
  <c r="CA50" i="1" a="1"/>
  <c r="CA50" i="1" s="1"/>
  <c r="CW49" i="1"/>
  <c r="BH42" i="1" a="1"/>
  <c r="BH42" i="1" s="1"/>
  <c r="CN42" i="1" a="1"/>
  <c r="CN42" i="1" s="1"/>
  <c r="BK45" i="1"/>
  <c r="BJ46" i="1" s="1" a="1"/>
  <c r="BJ46" i="1" s="1"/>
  <c r="CY46" i="1" a="1"/>
  <c r="CY46" i="1" s="1"/>
  <c r="CY49" i="1" s="1"/>
  <c r="CX50" i="1" s="1" a="1"/>
  <c r="CX50" i="1" s="1"/>
  <c r="CW53" i="1" s="1"/>
  <c r="CV54" i="1" s="1" a="1"/>
  <c r="CV54" i="1" s="1"/>
  <c r="CK37" i="1"/>
  <c r="CJ38" i="1" s="1" a="1"/>
  <c r="CJ38" i="1" s="1"/>
  <c r="CQ45" i="1"/>
  <c r="CP46" i="1" s="1" a="1"/>
  <c r="CP46" i="1" s="1"/>
  <c r="CP45" i="1"/>
  <c r="CQ46" i="1" s="1" a="1"/>
  <c r="CQ46" i="1" s="1"/>
  <c r="CQ49" i="1" s="1"/>
  <c r="CP50" i="1" s="1" a="1"/>
  <c r="CP50" i="1" s="1"/>
  <c r="CU49" i="1"/>
  <c r="AQ45" i="1"/>
  <c r="AP46" i="1" s="1" a="1"/>
  <c r="AP46" i="1" s="1"/>
  <c r="AP49" i="1" s="1"/>
  <c r="AQ50" i="1" s="1" a="1"/>
  <c r="AQ50" i="1" s="1"/>
  <c r="AW41" i="1"/>
  <c r="AV42" i="1" s="1" a="1"/>
  <c r="AV42" i="1" s="1"/>
  <c r="AX41" i="1"/>
  <c r="BG46" i="1" a="1"/>
  <c r="BG46" i="1" s="1"/>
  <c r="BC42" i="1" a="1"/>
  <c r="BC42" i="1" s="1"/>
  <c r="BB45" i="1" s="1"/>
  <c r="BC46" i="1" s="1" a="1"/>
  <c r="BC46" i="1" s="1"/>
  <c r="BC49" i="1" s="1"/>
  <c r="BB50" i="1" s="1" a="1"/>
  <c r="BB50" i="1" s="1"/>
  <c r="BA45" i="1"/>
  <c r="AZ46" i="1" s="1" a="1"/>
  <c r="AZ46" i="1" s="1"/>
  <c r="AT37" i="1"/>
  <c r="AU38" i="1" s="1" a="1"/>
  <c r="AU38" i="1" s="1"/>
  <c r="AS37" i="1"/>
  <c r="AR38" i="1" s="1" a="1"/>
  <c r="AR38" i="1" s="1"/>
  <c r="CA49" i="1" l="1"/>
  <c r="BZ50" i="1" s="1" a="1"/>
  <c r="BZ50" i="1" s="1"/>
  <c r="BY53" i="1" s="1"/>
  <c r="BX54" i="1" s="1" a="1"/>
  <c r="BX54" i="1" s="1"/>
  <c r="BW57" i="1" s="1"/>
  <c r="BV58" i="1" s="1" a="1"/>
  <c r="BV58" i="1" s="1"/>
  <c r="BM49" i="1"/>
  <c r="BL50" i="1" s="1" a="1"/>
  <c r="BL50" i="1" s="1"/>
  <c r="BV57" i="1"/>
  <c r="BW58" i="1" s="1" a="1"/>
  <c r="BW58" i="1" s="1"/>
  <c r="CP49" i="1"/>
  <c r="CQ50" i="1" s="1" a="1"/>
  <c r="CQ50" i="1" s="1"/>
  <c r="CQ53" i="1" s="1"/>
  <c r="CP54" i="1" s="1" a="1"/>
  <c r="CP54" i="1" s="1"/>
  <c r="CJ41" i="1"/>
  <c r="CK42" i="1" s="1" a="1"/>
  <c r="CK42" i="1" s="1"/>
  <c r="CI41" i="1"/>
  <c r="CH42" i="1" s="1" a="1"/>
  <c r="CH42" i="1" s="1"/>
  <c r="CF45" i="1"/>
  <c r="CG46" i="1" s="1" a="1"/>
  <c r="CG46" i="1" s="1"/>
  <c r="CG49" i="1" s="1"/>
  <c r="CF50" i="1" s="1" a="1"/>
  <c r="CF50" i="1" s="1"/>
  <c r="CE45" i="1"/>
  <c r="BJ45" i="1"/>
  <c r="BK46" i="1" s="1" a="1"/>
  <c r="BK46" i="1" s="1"/>
  <c r="BI45" i="1"/>
  <c r="CX49" i="1"/>
  <c r="BM45" i="1"/>
  <c r="BL46" i="1" s="1" a="1"/>
  <c r="BL46" i="1" s="1"/>
  <c r="BN45" i="1"/>
  <c r="BH45" i="1"/>
  <c r="BI46" i="1" s="1" a="1"/>
  <c r="BI46" i="1" s="1"/>
  <c r="BI49" i="1" s="1"/>
  <c r="BH50" i="1" s="1" a="1"/>
  <c r="BH50" i="1" s="1"/>
  <c r="BG45" i="1"/>
  <c r="BF46" i="1" s="1" a="1"/>
  <c r="BF46" i="1" s="1"/>
  <c r="CV50" i="1" a="1"/>
  <c r="CV50" i="1" s="1"/>
  <c r="BT49" i="1"/>
  <c r="BS53" i="1"/>
  <c r="CN45" i="1"/>
  <c r="CO46" i="1" s="1" a="1"/>
  <c r="CO46" i="1" s="1"/>
  <c r="CM45" i="1"/>
  <c r="CT50" i="1" a="1"/>
  <c r="CT50" i="1" s="1"/>
  <c r="BX53" i="1"/>
  <c r="AV41" i="1"/>
  <c r="AW42" i="1" s="1" a="1"/>
  <c r="AW42" i="1" s="1"/>
  <c r="AT41" i="1"/>
  <c r="AU42" i="1" s="1" a="1"/>
  <c r="AU42" i="1" s="1"/>
  <c r="AU45" i="1" s="1"/>
  <c r="AT46" i="1" s="1" a="1"/>
  <c r="AT46" i="1" s="1"/>
  <c r="AO49" i="1"/>
  <c r="AN50" i="1" s="1" a="1"/>
  <c r="AN50" i="1" s="1"/>
  <c r="AN53" i="1" s="1"/>
  <c r="AO54" i="1" s="1" a="1"/>
  <c r="AO54" i="1" s="1"/>
  <c r="AY42" i="1" a="1"/>
  <c r="AY42" i="1" s="1"/>
  <c r="BC45" i="1"/>
  <c r="BB46" i="1" s="1" a="1"/>
  <c r="BB46" i="1" s="1"/>
  <c r="BD45" i="1"/>
  <c r="AU41" i="1"/>
  <c r="AT42" i="1" s="1" a="1"/>
  <c r="AT42" i="1" s="1"/>
  <c r="AR41" i="1"/>
  <c r="AS42" i="1" s="1" a="1"/>
  <c r="AS42" i="1" s="1"/>
  <c r="AR45" i="1" s="1"/>
  <c r="AS46" i="1" s="1" a="1"/>
  <c r="AS46" i="1" s="1"/>
  <c r="AQ41" i="1"/>
  <c r="AP42" i="1" s="1" a="1"/>
  <c r="AP42" i="1" s="1"/>
  <c r="BZ53" i="1" l="1"/>
  <c r="CA54" i="1" s="1" a="1"/>
  <c r="CA54" i="1" s="1"/>
  <c r="CP53" i="1"/>
  <c r="CQ54" i="1" s="1" a="1"/>
  <c r="CQ54" i="1" s="1"/>
  <c r="CP57" i="1" s="1"/>
  <c r="CQ58" i="1" s="1" a="1"/>
  <c r="CQ58" i="1" s="1"/>
  <c r="BV61" i="1"/>
  <c r="BW62" i="1" s="1" a="1"/>
  <c r="BW62" i="1" s="1"/>
  <c r="CT53" i="1"/>
  <c r="CU54" i="1" s="1" a="1"/>
  <c r="CU54" i="1" s="1"/>
  <c r="CU57" i="1" s="1"/>
  <c r="CT58" i="1" s="1" a="1"/>
  <c r="CT58" i="1" s="1"/>
  <c r="CS53" i="1"/>
  <c r="CR54" i="1" s="1" a="1"/>
  <c r="CR54" i="1" s="1"/>
  <c r="BU50" i="1" a="1"/>
  <c r="BU50" i="1" s="1"/>
  <c r="BH46" i="1" a="1"/>
  <c r="BH46" i="1" s="1"/>
  <c r="CL46" i="1" a="1"/>
  <c r="CL46" i="1" s="1"/>
  <c r="CL49" i="1" s="1"/>
  <c r="CM50" i="1" s="1" a="1"/>
  <c r="CM50" i="1" s="1"/>
  <c r="BJ49" i="1"/>
  <c r="CV53" i="1"/>
  <c r="CW54" i="1" s="1" a="1"/>
  <c r="CW54" i="1" s="1"/>
  <c r="CU53" i="1"/>
  <c r="CY50" i="1" a="1"/>
  <c r="CY50" i="1" s="1"/>
  <c r="CO49" i="1"/>
  <c r="CN50" i="1" s="1" a="1"/>
  <c r="CN50" i="1" s="1"/>
  <c r="CN49" i="1"/>
  <c r="CO50" i="1" s="1" a="1"/>
  <c r="CO50" i="1" s="1"/>
  <c r="CO53" i="1" s="1"/>
  <c r="CN54" i="1" s="1" a="1"/>
  <c r="CN54" i="1" s="1"/>
  <c r="CD46" i="1" a="1"/>
  <c r="CD46" i="1" s="1"/>
  <c r="BY54" i="1" a="1"/>
  <c r="BY54" i="1" s="1"/>
  <c r="BO46" i="1" a="1"/>
  <c r="BO46" i="1" s="1"/>
  <c r="BN49" i="1" s="1"/>
  <c r="BO50" i="1" s="1" a="1"/>
  <c r="BO50" i="1" s="1"/>
  <c r="BO53" i="1" s="1"/>
  <c r="BN54" i="1" s="1" a="1"/>
  <c r="BN54" i="1" s="1"/>
  <c r="CH45" i="1"/>
  <c r="CI46" i="1" s="1" a="1"/>
  <c r="CI46" i="1" s="1"/>
  <c r="CG45" i="1"/>
  <c r="CF46" i="1" s="1" a="1"/>
  <c r="CF46" i="1" s="1"/>
  <c r="BK49" i="1"/>
  <c r="BJ50" i="1" s="1" a="1"/>
  <c r="BJ50" i="1" s="1"/>
  <c r="BL49" i="1"/>
  <c r="BM50" i="1" s="1" a="1"/>
  <c r="BM50" i="1" s="1"/>
  <c r="CK45" i="1"/>
  <c r="CJ46" i="1" s="1" a="1"/>
  <c r="CJ46" i="1" s="1"/>
  <c r="CJ45" i="1"/>
  <c r="BR54" i="1" a="1"/>
  <c r="BR54" i="1" s="1"/>
  <c r="BR57" i="1" s="1"/>
  <c r="BS58" i="1" s="1" a="1"/>
  <c r="BS58" i="1" s="1"/>
  <c r="AV45" i="1"/>
  <c r="AW46" i="1" s="1" a="1"/>
  <c r="AW46" i="1" s="1"/>
  <c r="AS45" i="1"/>
  <c r="AR46" i="1" s="1" a="1"/>
  <c r="AR46" i="1" s="1"/>
  <c r="AS49" i="1"/>
  <c r="AR50" i="1" s="1" a="1"/>
  <c r="AR50" i="1" s="1"/>
  <c r="AQ53" i="1" s="1"/>
  <c r="AP54" i="1" s="1" a="1"/>
  <c r="AP54" i="1" s="1"/>
  <c r="BE46" i="1" a="1"/>
  <c r="BE46" i="1" s="1"/>
  <c r="BD49" i="1" s="1"/>
  <c r="BE50" i="1" s="1" a="1"/>
  <c r="BE50" i="1" s="1"/>
  <c r="AY45" i="1"/>
  <c r="AX46" i="1" s="1" a="1"/>
  <c r="AX46" i="1" s="1"/>
  <c r="AZ45" i="1"/>
  <c r="AW45" i="1"/>
  <c r="AV46" i="1" s="1" a="1"/>
  <c r="AV46" i="1" s="1"/>
  <c r="AX45" i="1"/>
  <c r="AO45" i="1"/>
  <c r="AN46" i="1" s="1" a="1"/>
  <c r="AN46" i="1" s="1"/>
  <c r="AN49" i="1" s="1"/>
  <c r="AO50" i="1" s="1" a="1"/>
  <c r="AO50" i="1" s="1"/>
  <c r="AP45" i="1"/>
  <c r="AQ46" i="1" s="1" a="1"/>
  <c r="AQ46" i="1" s="1"/>
  <c r="AT45" i="1"/>
  <c r="AU46" i="1" s="1" a="1"/>
  <c r="AU46" i="1" s="1"/>
  <c r="AT49" i="1" s="1"/>
  <c r="AU50" i="1" s="1" a="1"/>
  <c r="AU50" i="1" s="1"/>
  <c r="CQ57" i="1" l="1"/>
  <c r="CP58" i="1" s="1" a="1"/>
  <c r="CP58" i="1" s="1"/>
  <c r="CP61" i="1" s="1"/>
  <c r="CQ62" i="1" s="1" a="1"/>
  <c r="CQ62" i="1" s="1"/>
  <c r="CN53" i="1"/>
  <c r="CO54" i="1" s="1" a="1"/>
  <c r="CO54" i="1" s="1"/>
  <c r="CO57" i="1" s="1"/>
  <c r="CN58" i="1" s="1" a="1"/>
  <c r="CN58" i="1" s="1"/>
  <c r="CT54" i="1" a="1"/>
  <c r="CT54" i="1" s="1"/>
  <c r="BK50" i="1" a="1"/>
  <c r="BK50" i="1" s="1"/>
  <c r="CD49" i="1"/>
  <c r="CE50" i="1" s="1" a="1"/>
  <c r="CE50" i="1" s="1"/>
  <c r="CE53" i="1" s="1"/>
  <c r="CD54" i="1" s="1" a="1"/>
  <c r="CD54" i="1" s="1"/>
  <c r="CC49" i="1"/>
  <c r="CB50" i="1" s="1" a="1"/>
  <c r="CB50" i="1" s="1"/>
  <c r="CM53" i="1"/>
  <c r="CL54" i="1" s="1" a="1"/>
  <c r="CL54" i="1" s="1"/>
  <c r="CL53" i="1"/>
  <c r="CM54" i="1" s="1" a="1"/>
  <c r="CM54" i="1" s="1"/>
  <c r="CM57" i="1" s="1"/>
  <c r="CL58" i="1" s="1" a="1"/>
  <c r="CL58" i="1" s="1"/>
  <c r="CK46" i="1" a="1"/>
  <c r="CK46" i="1" s="1"/>
  <c r="CK49" i="1" s="1"/>
  <c r="CJ50" i="1" s="1" a="1"/>
  <c r="CJ50" i="1" s="1"/>
  <c r="CF49" i="1"/>
  <c r="CG50" i="1" s="1" a="1"/>
  <c r="CG50" i="1" s="1"/>
  <c r="CE49" i="1"/>
  <c r="CI49" i="1"/>
  <c r="CH50" i="1" s="1" a="1"/>
  <c r="CH50" i="1" s="1"/>
  <c r="CH49" i="1"/>
  <c r="BH49" i="1"/>
  <c r="BG49" i="1"/>
  <c r="BF50" i="1" s="1" a="1"/>
  <c r="BF50" i="1" s="1"/>
  <c r="BE53" i="1" s="1"/>
  <c r="BD54" i="1" s="1" a="1"/>
  <c r="BD54" i="1" s="1"/>
  <c r="BU53" i="1"/>
  <c r="BT54" i="1" s="1" a="1"/>
  <c r="BT54" i="1" s="1"/>
  <c r="BT53" i="1"/>
  <c r="BX57" i="1"/>
  <c r="CR57" i="1"/>
  <c r="CS58" i="1" s="1" a="1"/>
  <c r="CS58" i="1" s="1"/>
  <c r="CS61" i="1" s="1"/>
  <c r="CR62" i="1" s="1" a="1"/>
  <c r="CR62" i="1" s="1"/>
  <c r="CV57" i="1"/>
  <c r="CW58" i="1" s="1" a="1"/>
  <c r="CW58" i="1" s="1"/>
  <c r="BO49" i="1"/>
  <c r="BN50" i="1" s="1" a="1"/>
  <c r="BN50" i="1" s="1"/>
  <c r="BM53" i="1" s="1"/>
  <c r="BL54" i="1" s="1" a="1"/>
  <c r="BL54" i="1" s="1"/>
  <c r="BP49" i="1"/>
  <c r="BQ50" i="1" s="1" a="1"/>
  <c r="BQ50" i="1" s="1"/>
  <c r="CY53" i="1"/>
  <c r="CX54" i="1" s="1" a="1"/>
  <c r="CX54" i="1" s="1"/>
  <c r="CW57" i="1" s="1"/>
  <c r="CX53" i="1"/>
  <c r="AU49" i="1"/>
  <c r="AT50" i="1" s="1" a="1"/>
  <c r="AT50" i="1" s="1"/>
  <c r="AY46" i="1" a="1"/>
  <c r="AY46" i="1" s="1"/>
  <c r="AX49" i="1" s="1"/>
  <c r="AY50" i="1" s="1" a="1"/>
  <c r="AY50" i="1" s="1"/>
  <c r="BA46" i="1" a="1"/>
  <c r="BA46" i="1" s="1"/>
  <c r="AV49" i="1"/>
  <c r="AW50" i="1" s="1" a="1"/>
  <c r="AW50" i="1" s="1"/>
  <c r="AW49" i="1"/>
  <c r="BE49" i="1"/>
  <c r="BD50" i="1" s="1" a="1"/>
  <c r="BD50" i="1" s="1"/>
  <c r="BF49" i="1"/>
  <c r="AR49" i="1"/>
  <c r="AQ49" i="1"/>
  <c r="AP50" i="1" s="1" a="1"/>
  <c r="AP50" i="1" s="1"/>
  <c r="AP53" i="1" s="1"/>
  <c r="AQ54" i="1" s="1" a="1"/>
  <c r="AQ54" i="1" s="1"/>
  <c r="AO57" i="1"/>
  <c r="AN58" i="1" s="1" a="1"/>
  <c r="AN58" i="1" s="1"/>
  <c r="AN61" i="1" s="1"/>
  <c r="AO62" i="1" s="1" a="1"/>
  <c r="AO62" i="1" s="1"/>
  <c r="AP57" i="1"/>
  <c r="AQ58" i="1" s="1" a="1"/>
  <c r="AQ58" i="1" s="1"/>
  <c r="CQ65" i="1" l="1"/>
  <c r="CP66" i="1" s="1" a="1"/>
  <c r="CP66" i="1" s="1"/>
  <c r="BQ53" i="1"/>
  <c r="BP54" i="1" s="1" a="1"/>
  <c r="BP54" i="1" s="1"/>
  <c r="BP53" i="1"/>
  <c r="BQ54" i="1" s="1" a="1"/>
  <c r="BQ54" i="1" s="1"/>
  <c r="BQ57" i="1" s="1"/>
  <c r="BP58" i="1" s="1" a="1"/>
  <c r="BP58" i="1" s="1"/>
  <c r="CJ49" i="1"/>
  <c r="CK50" i="1" s="1" a="1"/>
  <c r="CK50" i="1" s="1"/>
  <c r="CK53" i="1" s="1"/>
  <c r="CJ54" i="1" s="1" a="1"/>
  <c r="CJ54" i="1" s="1"/>
  <c r="CN57" i="1"/>
  <c r="CO58" i="1" s="1" a="1"/>
  <c r="CO58" i="1" s="1"/>
  <c r="CO61" i="1" s="1"/>
  <c r="CN62" i="1" s="1" a="1"/>
  <c r="CN62" i="1" s="1"/>
  <c r="CV58" i="1" a="1"/>
  <c r="CV58" i="1" s="1"/>
  <c r="CV61" i="1" s="1"/>
  <c r="CW62" i="1" s="1" a="1"/>
  <c r="CW62" i="1" s="1"/>
  <c r="CL57" i="1"/>
  <c r="CM58" i="1" s="1" a="1"/>
  <c r="CM58" i="1" s="1"/>
  <c r="CM61" i="1" s="1"/>
  <c r="CL62" i="1" s="1" a="1"/>
  <c r="CL62" i="1" s="1"/>
  <c r="CB53" i="1"/>
  <c r="CC54" i="1" s="1" a="1"/>
  <c r="CC54" i="1" s="1"/>
  <c r="CC57" i="1" s="1"/>
  <c r="CB58" i="1" s="1" a="1"/>
  <c r="CB58" i="1" s="1"/>
  <c r="CA53" i="1"/>
  <c r="BZ54" i="1" s="1" a="1"/>
  <c r="BZ54" i="1" s="1"/>
  <c r="CY54" i="1" a="1"/>
  <c r="CY54" i="1" s="1"/>
  <c r="CY57" i="1" s="1"/>
  <c r="CX58" i="1" s="1" a="1"/>
  <c r="CX58" i="1" s="1"/>
  <c r="CW61" i="1" s="1"/>
  <c r="BY58" i="1" a="1"/>
  <c r="BY58" i="1" s="1"/>
  <c r="CI50" i="1" a="1"/>
  <c r="CI50" i="1" s="1"/>
  <c r="CI53" i="1" s="1"/>
  <c r="CH54" i="1" s="1" a="1"/>
  <c r="CH54" i="1" s="1"/>
  <c r="BI50" i="1" a="1"/>
  <c r="BI50" i="1" s="1"/>
  <c r="BU54" i="1" a="1"/>
  <c r="BU54" i="1" s="1"/>
  <c r="BU57" i="1" s="1"/>
  <c r="BT58" i="1" s="1" a="1"/>
  <c r="BT58" i="1" s="1"/>
  <c r="BK53" i="1"/>
  <c r="BJ54" i="1" s="1" a="1"/>
  <c r="BJ54" i="1" s="1"/>
  <c r="BL53" i="1"/>
  <c r="CD50" i="1" a="1"/>
  <c r="CD50" i="1" s="1"/>
  <c r="BS57" i="1"/>
  <c r="CG53" i="1"/>
  <c r="CF54" i="1" s="1" a="1"/>
  <c r="CF54" i="1" s="1"/>
  <c r="CF53" i="1"/>
  <c r="CG54" i="1" s="1" a="1"/>
  <c r="CG54" i="1" s="1"/>
  <c r="BN53" i="1"/>
  <c r="BO54" i="1" s="1" a="1"/>
  <c r="BO54" i="1" s="1"/>
  <c r="BO57" i="1" s="1"/>
  <c r="BN58" i="1" s="1" a="1"/>
  <c r="BN58" i="1" s="1"/>
  <c r="CT57" i="1"/>
  <c r="CU58" i="1" s="1" a="1"/>
  <c r="CU58" i="1" s="1"/>
  <c r="CS57" i="1"/>
  <c r="CR58" i="1" s="1" a="1"/>
  <c r="CR58" i="1" s="1"/>
  <c r="AV50" i="1" a="1"/>
  <c r="AV50" i="1" s="1"/>
  <c r="BA49" i="1"/>
  <c r="AZ50" i="1" s="1" a="1"/>
  <c r="AZ50" i="1" s="1"/>
  <c r="BB49" i="1"/>
  <c r="BG50" i="1" a="1"/>
  <c r="BG50" i="1" s="1"/>
  <c r="AY49" i="1"/>
  <c r="AX50" i="1" s="1" a="1"/>
  <c r="AX50" i="1" s="1"/>
  <c r="AX53" i="1" s="1"/>
  <c r="AY54" i="1" s="1" a="1"/>
  <c r="AY54" i="1" s="1"/>
  <c r="AZ49" i="1"/>
  <c r="AO53" i="1"/>
  <c r="AN54" i="1" s="1" a="1"/>
  <c r="AN54" i="1" s="1"/>
  <c r="AS50" i="1" a="1"/>
  <c r="AS50" i="1" s="1"/>
  <c r="AR53" i="1" s="1"/>
  <c r="AS54" i="1" s="1" a="1"/>
  <c r="AS54" i="1" s="1"/>
  <c r="CJ53" i="1" l="1"/>
  <c r="CK54" i="1" s="1" a="1"/>
  <c r="CK54" i="1" s="1"/>
  <c r="CK57" i="1" s="1"/>
  <c r="CJ58" i="1" s="1" a="1"/>
  <c r="CJ58" i="1" s="1"/>
  <c r="CL61" i="1"/>
  <c r="CM62" i="1" s="1" a="1"/>
  <c r="CM62" i="1" s="1"/>
  <c r="CM65" i="1" s="1"/>
  <c r="CL66" i="1" s="1" a="1"/>
  <c r="CL66" i="1" s="1"/>
  <c r="CH53" i="1"/>
  <c r="CI54" i="1" s="1" a="1"/>
  <c r="CI54" i="1" s="1"/>
  <c r="CI57" i="1" s="1"/>
  <c r="CH58" i="1" s="1" a="1"/>
  <c r="CH58" i="1" s="1"/>
  <c r="CG57" i="1"/>
  <c r="CF58" i="1" s="1" a="1"/>
  <c r="CF58" i="1" s="1"/>
  <c r="CF57" i="1"/>
  <c r="CG58" i="1" s="1" a="1"/>
  <c r="CG58" i="1" s="1"/>
  <c r="CN61" i="1"/>
  <c r="CO62" i="1" s="1" a="1"/>
  <c r="CO62" i="1" s="1"/>
  <c r="CN65" i="1" s="1"/>
  <c r="CO66" i="1" s="1" a="1"/>
  <c r="CO66" i="1" s="1"/>
  <c r="CO69" i="1" s="1"/>
  <c r="CV62" i="1" a="1"/>
  <c r="CV62" i="1" s="1"/>
  <c r="CV65" i="1" s="1"/>
  <c r="CW66" i="1" s="1" a="1"/>
  <c r="CW66" i="1" s="1"/>
  <c r="BS61" i="1"/>
  <c r="BR62" i="1" s="1" a="1"/>
  <c r="BR62" i="1" s="1"/>
  <c r="BT57" i="1"/>
  <c r="CR61" i="1"/>
  <c r="CS62" i="1" s="1" a="1"/>
  <c r="CS62" i="1" s="1"/>
  <c r="CQ61" i="1"/>
  <c r="BI53" i="1"/>
  <c r="BH54" i="1" s="1" a="1"/>
  <c r="BH54" i="1" s="1"/>
  <c r="BJ53" i="1"/>
  <c r="BZ57" i="1"/>
  <c r="CA58" i="1" s="1" a="1"/>
  <c r="CA58" i="1" s="1"/>
  <c r="CA61" i="1" s="1"/>
  <c r="BZ62" i="1" s="1" a="1"/>
  <c r="BZ62" i="1" s="1"/>
  <c r="BY57" i="1"/>
  <c r="BX58" i="1" s="1" a="1"/>
  <c r="BX58" i="1" s="1"/>
  <c r="CU61" i="1"/>
  <c r="CT62" i="1" s="1" a="1"/>
  <c r="CT62" i="1" s="1"/>
  <c r="CT61" i="1"/>
  <c r="CU62" i="1" s="1" a="1"/>
  <c r="CU62" i="1" s="1"/>
  <c r="CD53" i="1"/>
  <c r="CE54" i="1" s="1" a="1"/>
  <c r="CE54" i="1" s="1"/>
  <c r="CC53" i="1"/>
  <c r="CB54" i="1" s="1" a="1"/>
  <c r="CB54" i="1" s="1"/>
  <c r="BR58" i="1" a="1"/>
  <c r="BR58" i="1" s="1"/>
  <c r="BR61" i="1" s="1"/>
  <c r="BS62" i="1" s="1" a="1"/>
  <c r="BS62" i="1" s="1"/>
  <c r="CX57" i="1"/>
  <c r="BF53" i="1"/>
  <c r="BG54" i="1" s="1" a="1"/>
  <c r="BG54" i="1" s="1"/>
  <c r="BH53" i="1"/>
  <c r="BP57" i="1"/>
  <c r="BQ58" i="1" s="1" a="1"/>
  <c r="BQ58" i="1" s="1"/>
  <c r="BM54" i="1" a="1"/>
  <c r="BM54" i="1" s="1"/>
  <c r="AW53" i="1"/>
  <c r="AV54" i="1" s="1" a="1"/>
  <c r="AV54" i="1" s="1"/>
  <c r="BC50" i="1" a="1"/>
  <c r="BC50" i="1" s="1"/>
  <c r="AV53" i="1"/>
  <c r="AW54" i="1" s="1" a="1"/>
  <c r="AW54" i="1" s="1"/>
  <c r="AU53" i="1"/>
  <c r="AT54" i="1" s="1" a="1"/>
  <c r="AT54" i="1" s="1"/>
  <c r="BG53" i="1"/>
  <c r="BF54" i="1" s="1" a="1"/>
  <c r="BF54" i="1" s="1"/>
  <c r="AY53" i="1"/>
  <c r="BA50" i="1" a="1"/>
  <c r="BA50" i="1" s="1"/>
  <c r="AZ53" i="1" s="1"/>
  <c r="BA54" i="1" s="1" a="1"/>
  <c r="BA54" i="1" s="1"/>
  <c r="AS53" i="1"/>
  <c r="AR54" i="1" s="1" a="1"/>
  <c r="AR54" i="1" s="1"/>
  <c r="AT53" i="1"/>
  <c r="AU54" i="1" s="1" a="1"/>
  <c r="AU54" i="1" s="1"/>
  <c r="AN57" i="1"/>
  <c r="AO58" i="1" s="1" a="1"/>
  <c r="AO58" i="1" s="1"/>
  <c r="CJ57" i="1" l="1"/>
  <c r="CK58" i="1" s="1" a="1"/>
  <c r="CK58" i="1" s="1"/>
  <c r="CK61" i="1" s="1"/>
  <c r="CJ62" i="1" s="1" a="1"/>
  <c r="CJ62" i="1" s="1"/>
  <c r="CL65" i="1"/>
  <c r="CM66" i="1" s="1" a="1"/>
  <c r="CM66" i="1" s="1"/>
  <c r="CL69" i="1" s="1"/>
  <c r="CL70" i="1" s="1"/>
  <c r="CF61" i="1"/>
  <c r="CG62" i="1" s="1" a="1"/>
  <c r="CG62" i="1" s="1"/>
  <c r="CH57" i="1"/>
  <c r="CI58" i="1" s="1" a="1"/>
  <c r="CI58" i="1" s="1"/>
  <c r="BQ61" i="1"/>
  <c r="BP62" i="1" s="1" a="1"/>
  <c r="BP62" i="1" s="1"/>
  <c r="CG61" i="1"/>
  <c r="CF62" i="1" s="1" a="1"/>
  <c r="CF62" i="1" s="1"/>
  <c r="CU65" i="1"/>
  <c r="CT66" i="1" s="1" a="1"/>
  <c r="CT66" i="1" s="1"/>
  <c r="BG57" i="1"/>
  <c r="BF58" i="1" s="1" a="1"/>
  <c r="BF58" i="1" s="1"/>
  <c r="CY58" i="1" a="1"/>
  <c r="CY58" i="1" s="1"/>
  <c r="CS65" i="1"/>
  <c r="CR66" i="1" s="1" a="1"/>
  <c r="CR66" i="1" s="1"/>
  <c r="CR65" i="1"/>
  <c r="BU58" i="1" a="1"/>
  <c r="BU58" i="1" s="1"/>
  <c r="CE57" i="1"/>
  <c r="CD58" i="1" s="1" a="1"/>
  <c r="CD58" i="1" s="1"/>
  <c r="CD57" i="1"/>
  <c r="CE58" i="1" s="1" a="1"/>
  <c r="CE58" i="1" s="1"/>
  <c r="CE61" i="1" s="1"/>
  <c r="CD62" i="1" s="1" a="1"/>
  <c r="CD62" i="1" s="1"/>
  <c r="CT65" i="1"/>
  <c r="CU66" i="1" s="1" a="1"/>
  <c r="CU66" i="1" s="1"/>
  <c r="BR65" i="1"/>
  <c r="BS66" i="1" s="1" a="1"/>
  <c r="BS66" i="1" s="1"/>
  <c r="AV57" i="1"/>
  <c r="AW58" i="1" s="1" a="1"/>
  <c r="AW58" i="1" s="1"/>
  <c r="BX61" i="1"/>
  <c r="BY62" i="1" s="1" a="1"/>
  <c r="BY62" i="1" s="1"/>
  <c r="BY65" i="1" s="1"/>
  <c r="BX66" i="1" s="1" a="1"/>
  <c r="BX66" i="1" s="1"/>
  <c r="BW61" i="1"/>
  <c r="BV62" i="1" s="1" a="1"/>
  <c r="BV62" i="1" s="1"/>
  <c r="BV65" i="1" s="1"/>
  <c r="BW66" i="1" s="1" a="1"/>
  <c r="BW66" i="1" s="1"/>
  <c r="BM57" i="1"/>
  <c r="BL58" i="1" s="1" a="1"/>
  <c r="BL58" i="1" s="1"/>
  <c r="BN57" i="1"/>
  <c r="CP62" i="1" a="1"/>
  <c r="CP62" i="1" s="1"/>
  <c r="BI54" i="1" a="1"/>
  <c r="BI54" i="1" s="1"/>
  <c r="BH57" i="1" s="1"/>
  <c r="BI58" i="1" s="1" a="1"/>
  <c r="BI58" i="1" s="1"/>
  <c r="BK54" i="1" a="1"/>
  <c r="BK54" i="1" s="1"/>
  <c r="CB57" i="1"/>
  <c r="CA57" i="1"/>
  <c r="BZ58" i="1" s="1" a="1"/>
  <c r="BZ58" i="1" s="1"/>
  <c r="AX54" i="1" a="1"/>
  <c r="AX54" i="1" s="1"/>
  <c r="AW57" i="1" s="1"/>
  <c r="AV58" i="1" s="1" a="1"/>
  <c r="AV58" i="1" s="1"/>
  <c r="AT57" i="1"/>
  <c r="AU58" i="1" s="1" a="1"/>
  <c r="AU58" i="1" s="1"/>
  <c r="AS57" i="1"/>
  <c r="AR58" i="1" s="1" a="1"/>
  <c r="AR58" i="1" s="1"/>
  <c r="AQ61" i="1" s="1"/>
  <c r="BC53" i="1"/>
  <c r="BB54" i="1" s="1" a="1"/>
  <c r="BB54" i="1" s="1"/>
  <c r="BD53" i="1"/>
  <c r="BA53" i="1"/>
  <c r="AZ54" i="1" s="1" a="1"/>
  <c r="AZ54" i="1" s="1"/>
  <c r="BB53" i="1"/>
  <c r="AU57" i="1"/>
  <c r="AT58" i="1" s="1" a="1"/>
  <c r="AT58" i="1" s="1"/>
  <c r="AR57" i="1"/>
  <c r="AS58" i="1" s="1" a="1"/>
  <c r="AS58" i="1" s="1"/>
  <c r="AQ57" i="1"/>
  <c r="CJ61" i="1" l="1"/>
  <c r="CK62" i="1" s="1" a="1"/>
  <c r="CK62" i="1" s="1"/>
  <c r="CF65" i="1"/>
  <c r="CG66" i="1" s="1" a="1"/>
  <c r="CG66" i="1" s="1"/>
  <c r="CT69" i="1"/>
  <c r="CT70" i="1" s="1"/>
  <c r="BW69" i="1"/>
  <c r="CD61" i="1"/>
  <c r="CE62" i="1" s="1" a="1"/>
  <c r="CE62" i="1" s="1"/>
  <c r="CE65" i="1" s="1"/>
  <c r="CD66" i="1" s="1" a="1"/>
  <c r="CD66" i="1" s="1"/>
  <c r="BU61" i="1"/>
  <c r="BT62" i="1" s="1" a="1"/>
  <c r="BT62" i="1" s="1"/>
  <c r="BT61" i="1"/>
  <c r="BI57" i="1"/>
  <c r="BH58" i="1" s="1" a="1"/>
  <c r="BH58" i="1" s="1"/>
  <c r="BJ57" i="1"/>
  <c r="CS66" i="1" a="1"/>
  <c r="CS66" i="1" s="1"/>
  <c r="CS69" i="1" s="1"/>
  <c r="CS70" i="1" s="1"/>
  <c r="BO58" i="1" a="1"/>
  <c r="BO58" i="1" s="1"/>
  <c r="BZ61" i="1"/>
  <c r="CA62" i="1" s="1" a="1"/>
  <c r="CA62" i="1" s="1"/>
  <c r="BY61" i="1"/>
  <c r="BX62" i="1" s="1" a="1"/>
  <c r="BX62" i="1" s="1"/>
  <c r="CI61" i="1"/>
  <c r="CH62" i="1" s="1" a="1"/>
  <c r="CH62" i="1" s="1"/>
  <c r="CH61" i="1"/>
  <c r="CC58" i="1" a="1"/>
  <c r="CC58" i="1" s="1"/>
  <c r="CP65" i="1"/>
  <c r="CQ66" i="1" s="1" a="1"/>
  <c r="CQ66" i="1" s="1"/>
  <c r="CO65" i="1"/>
  <c r="BK57" i="1"/>
  <c r="BJ58" i="1" s="1" a="1"/>
  <c r="BJ58" i="1" s="1"/>
  <c r="BL57" i="1"/>
  <c r="CY61" i="1"/>
  <c r="CX62" i="1" s="1" a="1"/>
  <c r="CX62" i="1" s="1"/>
  <c r="CX61" i="1"/>
  <c r="AU61" i="1"/>
  <c r="AT62" i="1" s="1" a="1"/>
  <c r="AT62" i="1" s="1"/>
  <c r="BE54" i="1" a="1"/>
  <c r="BE54" i="1" s="1"/>
  <c r="AR61" i="1"/>
  <c r="AS62" i="1" s="1" a="1"/>
  <c r="AS62" i="1" s="1"/>
  <c r="AP62" i="1" a="1"/>
  <c r="AP62" i="1" s="1"/>
  <c r="AV61" i="1"/>
  <c r="AW62" i="1" s="1" a="1"/>
  <c r="AW62" i="1" s="1"/>
  <c r="BA57" i="1"/>
  <c r="BC54" i="1" a="1"/>
  <c r="BC54" i="1" s="1"/>
  <c r="BB57" i="1" s="1"/>
  <c r="BC58" i="1" s="1" a="1"/>
  <c r="BC58" i="1" s="1"/>
  <c r="AX57" i="1"/>
  <c r="AY58" i="1" s="1" a="1"/>
  <c r="AY58" i="1" s="1"/>
  <c r="AZ57" i="1"/>
  <c r="BA58" i="1" s="1" a="1"/>
  <c r="BA58" i="1" s="1"/>
  <c r="AY57" i="1"/>
  <c r="AS61" i="1"/>
  <c r="AR62" i="1" s="1" a="1"/>
  <c r="AR62" i="1" s="1"/>
  <c r="AT61" i="1"/>
  <c r="AU62" i="1" s="1" a="1"/>
  <c r="AU62" i="1" s="1"/>
  <c r="AP58" i="1" a="1"/>
  <c r="AP58" i="1" s="1"/>
  <c r="CD65" i="1" l="1"/>
  <c r="CE66" i="1" s="1" a="1"/>
  <c r="CE66" i="1" s="1"/>
  <c r="CD69" i="1" s="1"/>
  <c r="CD70" i="1" s="1"/>
  <c r="CC61" i="1"/>
  <c r="CB62" i="1" s="1" a="1"/>
  <c r="CB62" i="1" s="1"/>
  <c r="CA65" i="1" s="1"/>
  <c r="BZ66" i="1" s="1" a="1"/>
  <c r="BZ66" i="1" s="1"/>
  <c r="CB61" i="1"/>
  <c r="CR69" i="1"/>
  <c r="CR70" i="1" s="1"/>
  <c r="CI62" i="1" a="1"/>
  <c r="CI62" i="1" s="1"/>
  <c r="CI65" i="1" s="1"/>
  <c r="CH66" i="1" s="1" a="1"/>
  <c r="CH66" i="1" s="1"/>
  <c r="BU62" i="1" a="1"/>
  <c r="BU62" i="1" s="1"/>
  <c r="BT65" i="1" s="1"/>
  <c r="BU66" i="1" s="1" a="1"/>
  <c r="BU66" i="1" s="1"/>
  <c r="BM58" i="1" a="1"/>
  <c r="BM58" i="1" s="1"/>
  <c r="CG65" i="1"/>
  <c r="CF66" i="1" s="1" a="1"/>
  <c r="CF66" i="1" s="1"/>
  <c r="CF69" i="1" s="1"/>
  <c r="CF70" i="1" s="1"/>
  <c r="BI61" i="1"/>
  <c r="BX65" i="1"/>
  <c r="BY66" i="1" s="1" a="1"/>
  <c r="BY66" i="1" s="1"/>
  <c r="BW65" i="1"/>
  <c r="BS65" i="1"/>
  <c r="CW65" i="1"/>
  <c r="BZ65" i="1"/>
  <c r="CN66" i="1" a="1"/>
  <c r="CN66" i="1" s="1"/>
  <c r="CO70" i="1"/>
  <c r="CQ69" i="1"/>
  <c r="CQ70" i="1" s="1"/>
  <c r="CP69" i="1"/>
  <c r="CP70" i="1" s="1"/>
  <c r="BO61" i="1"/>
  <c r="BN62" i="1" s="1" a="1"/>
  <c r="BN62" i="1" s="1"/>
  <c r="BP61" i="1"/>
  <c r="BQ62" i="1" s="1" a="1"/>
  <c r="BQ62" i="1" s="1"/>
  <c r="BQ65" i="1" s="1"/>
  <c r="BP66" i="1" s="1" a="1"/>
  <c r="BP66" i="1" s="1"/>
  <c r="CK65" i="1"/>
  <c r="CJ66" i="1" s="1" a="1"/>
  <c r="CJ66" i="1" s="1"/>
  <c r="CJ65" i="1"/>
  <c r="CY62" i="1" a="1"/>
  <c r="CY62" i="1" s="1"/>
  <c r="CY65" i="1" s="1"/>
  <c r="CX66" i="1" s="1" a="1"/>
  <c r="CX66" i="1" s="1"/>
  <c r="BK58" i="1" a="1"/>
  <c r="BK58" i="1" s="1"/>
  <c r="BJ61" i="1" s="1"/>
  <c r="BK62" i="1" s="1" a="1"/>
  <c r="BK62" i="1" s="1"/>
  <c r="AS65" i="1"/>
  <c r="AR66" i="1" s="1" a="1"/>
  <c r="AR66" i="1" s="1"/>
  <c r="BC57" i="1"/>
  <c r="BB58" i="1" s="1" a="1"/>
  <c r="BB58" i="1" s="1"/>
  <c r="BD57" i="1"/>
  <c r="AZ58" i="1" a="1"/>
  <c r="AZ58" i="1" s="1"/>
  <c r="AZ61" i="1" s="1"/>
  <c r="BA62" i="1" s="1" a="1"/>
  <c r="BA62" i="1" s="1"/>
  <c r="AT65" i="1"/>
  <c r="AU66" i="1" s="1" a="1"/>
  <c r="AU66" i="1" s="1"/>
  <c r="AP65" i="1"/>
  <c r="AQ66" i="1" s="1" a="1"/>
  <c r="AQ66" i="1" s="1"/>
  <c r="AO65" i="1"/>
  <c r="AN66" i="1" s="1" a="1"/>
  <c r="AN66" i="1" s="1"/>
  <c r="AN69" i="1" s="1"/>
  <c r="AX58" i="1" a="1"/>
  <c r="AX58" i="1" s="1"/>
  <c r="BE57" i="1"/>
  <c r="BD58" i="1" s="1" a="1"/>
  <c r="BD58" i="1" s="1"/>
  <c r="BF57" i="1"/>
  <c r="AP61" i="1"/>
  <c r="AQ62" i="1" s="1" a="1"/>
  <c r="AQ62" i="1" s="1"/>
  <c r="AO61" i="1"/>
  <c r="AN62" i="1" s="1" a="1"/>
  <c r="AN62" i="1" s="1"/>
  <c r="CE69" i="1" l="1"/>
  <c r="CE70" i="1" s="1"/>
  <c r="CX65" i="1"/>
  <c r="CY66" i="1" s="1" a="1"/>
  <c r="CY66" i="1" s="1"/>
  <c r="CY69" i="1" s="1"/>
  <c r="CY70" i="1" s="1"/>
  <c r="AQ69" i="1"/>
  <c r="BR66" i="1" a="1"/>
  <c r="BR66" i="1" s="1"/>
  <c r="BR69" i="1" s="1"/>
  <c r="BR70" i="1" s="1"/>
  <c r="BU65" i="1"/>
  <c r="BT66" i="1" s="1" a="1"/>
  <c r="BT66" i="1" s="1"/>
  <c r="BV66" i="1" a="1"/>
  <c r="BV66" i="1" s="1"/>
  <c r="BV69" i="1" s="1"/>
  <c r="BV70" i="1" s="1"/>
  <c r="BW70" i="1"/>
  <c r="CG69" i="1"/>
  <c r="CG70" i="1" s="1"/>
  <c r="BY69" i="1"/>
  <c r="BY70" i="1" s="1"/>
  <c r="BX69" i="1"/>
  <c r="BX70" i="1" s="1"/>
  <c r="BM61" i="1"/>
  <c r="BL62" i="1" s="1" a="1"/>
  <c r="BL62" i="1" s="1"/>
  <c r="BN61" i="1"/>
  <c r="CN69" i="1"/>
  <c r="CN70" i="1" s="1"/>
  <c r="CM69" i="1"/>
  <c r="CM70" i="1" s="1"/>
  <c r="BH62" i="1" a="1"/>
  <c r="BH62" i="1" s="1"/>
  <c r="CV66" i="1" a="1"/>
  <c r="CV66" i="1" s="1"/>
  <c r="BK61" i="1"/>
  <c r="BJ62" i="1" s="1" a="1"/>
  <c r="BJ62" i="1" s="1"/>
  <c r="BL61" i="1"/>
  <c r="CW69" i="1"/>
  <c r="CW70" i="1" s="1"/>
  <c r="CK66" i="1" a="1"/>
  <c r="CK66" i="1" s="1"/>
  <c r="CK69" i="1" s="1"/>
  <c r="CA66" i="1" a="1"/>
  <c r="CA66" i="1" s="1"/>
  <c r="CH65" i="1"/>
  <c r="CC62" i="1" a="1"/>
  <c r="CC62" i="1" s="1"/>
  <c r="CC65" i="1" s="1"/>
  <c r="CB66" i="1" s="1" a="1"/>
  <c r="CB66" i="1" s="1"/>
  <c r="BG58" i="1" a="1"/>
  <c r="BG58" i="1" s="1"/>
  <c r="BH61" i="1" s="1"/>
  <c r="BE58" i="1" a="1"/>
  <c r="BE58" i="1" s="1"/>
  <c r="BD61" i="1" s="1"/>
  <c r="BE62" i="1" s="1" a="1"/>
  <c r="BE62" i="1" s="1"/>
  <c r="BB61" i="1"/>
  <c r="BC62" i="1" s="1" a="1"/>
  <c r="BC62" i="1" s="1"/>
  <c r="AX61" i="1"/>
  <c r="AY62" i="1" s="1" a="1"/>
  <c r="AY62" i="1" s="1"/>
  <c r="AW61" i="1"/>
  <c r="BC61" i="1"/>
  <c r="BA61" i="1"/>
  <c r="AY61" i="1"/>
  <c r="AN65" i="1"/>
  <c r="AO66" i="1" s="1" a="1"/>
  <c r="AO66" i="1" s="1"/>
  <c r="AQ65" i="1"/>
  <c r="AP66" i="1" s="1" a="1"/>
  <c r="AP66" i="1" s="1"/>
  <c r="AR65" i="1"/>
  <c r="CX69" i="1" l="1"/>
  <c r="CX70" i="1" s="1"/>
  <c r="BK65" i="1"/>
  <c r="BJ66" i="1" s="1" a="1"/>
  <c r="BJ66" i="1" s="1"/>
  <c r="CI66" i="1" a="1"/>
  <c r="CI66" i="1" s="1"/>
  <c r="CV69" i="1"/>
  <c r="CV70" i="1" s="1"/>
  <c r="CU69" i="1"/>
  <c r="CU70" i="1" s="1"/>
  <c r="CA69" i="1"/>
  <c r="CA70" i="1" s="1"/>
  <c r="BT69" i="1"/>
  <c r="BT70" i="1" s="1"/>
  <c r="BS69" i="1"/>
  <c r="BS70" i="1" s="1"/>
  <c r="BU69" i="1"/>
  <c r="BU70" i="1" s="1"/>
  <c r="CB65" i="1"/>
  <c r="BO62" i="1" a="1"/>
  <c r="BO62" i="1" s="1"/>
  <c r="CK70" i="1"/>
  <c r="CJ69" i="1"/>
  <c r="CJ70" i="1" s="1"/>
  <c r="BI62" i="1" a="1"/>
  <c r="BI62" i="1" s="1"/>
  <c r="BZ69" i="1"/>
  <c r="BZ70" i="1" s="1"/>
  <c r="BM62" i="1" a="1"/>
  <c r="BM62" i="1" s="1"/>
  <c r="BL65" i="1" s="1"/>
  <c r="BM66" i="1" s="1" a="1"/>
  <c r="BM66" i="1" s="1"/>
  <c r="AN70" i="1"/>
  <c r="AP69" i="1"/>
  <c r="AP70" i="1" s="1"/>
  <c r="AQ70" i="1"/>
  <c r="BE61" i="1"/>
  <c r="BF61" i="1"/>
  <c r="AX62" i="1" a="1"/>
  <c r="AX62" i="1" s="1"/>
  <c r="AZ62" i="1" a="1"/>
  <c r="AZ62" i="1" s="1"/>
  <c r="AY65" i="1" s="1"/>
  <c r="AV62" i="1" a="1"/>
  <c r="AV62" i="1" s="1"/>
  <c r="BB62" i="1" a="1"/>
  <c r="BB62" i="1" s="1"/>
  <c r="BG61" i="1"/>
  <c r="BF62" i="1" s="1" a="1"/>
  <c r="BF62" i="1" s="1"/>
  <c r="AS66" i="1" a="1"/>
  <c r="AS66" i="1" s="1"/>
  <c r="AR69" i="1" s="1"/>
  <c r="AR70" i="1" s="1"/>
  <c r="AO69" i="1"/>
  <c r="AO70" i="1" s="1"/>
  <c r="BI65" i="1" l="1"/>
  <c r="BH66" i="1" s="1" a="1"/>
  <c r="BH66" i="1" s="1"/>
  <c r="BM65" i="1"/>
  <c r="BL66" i="1" s="1" a="1"/>
  <c r="BL66" i="1" s="1"/>
  <c r="BN65" i="1"/>
  <c r="BJ65" i="1"/>
  <c r="BO65" i="1"/>
  <c r="BN66" i="1" s="1" a="1"/>
  <c r="BN66" i="1" s="1"/>
  <c r="BP65" i="1"/>
  <c r="BQ66" i="1" s="1" a="1"/>
  <c r="BQ66" i="1" s="1"/>
  <c r="BQ69" i="1" s="1"/>
  <c r="BQ70" i="1" s="1"/>
  <c r="CC66" i="1" a="1"/>
  <c r="CC66" i="1" s="1"/>
  <c r="CI69" i="1"/>
  <c r="CI70" i="1" s="1"/>
  <c r="CH69" i="1"/>
  <c r="CH70" i="1" s="1"/>
  <c r="AX66" i="1" a="1"/>
  <c r="AX66" i="1" s="1"/>
  <c r="AV65" i="1"/>
  <c r="AW66" i="1" s="1" a="1"/>
  <c r="AW66" i="1" s="1"/>
  <c r="AU65" i="1"/>
  <c r="AX65" i="1"/>
  <c r="AW65" i="1"/>
  <c r="BB65" i="1"/>
  <c r="BC66" i="1" s="1" a="1"/>
  <c r="BC66" i="1" s="1"/>
  <c r="BA65" i="1"/>
  <c r="BE65" i="1"/>
  <c r="BD66" i="1" s="1" a="1"/>
  <c r="BD66" i="1" s="1"/>
  <c r="BG62" i="1" a="1"/>
  <c r="BG62" i="1" s="1"/>
  <c r="AZ65" i="1"/>
  <c r="BA66" i="1" s="1" a="1"/>
  <c r="BA66" i="1" s="1"/>
  <c r="BD62" i="1" a="1"/>
  <c r="BD62" i="1" s="1"/>
  <c r="CC69" i="1" l="1"/>
  <c r="CC70" i="1" s="1"/>
  <c r="CB69" i="1"/>
  <c r="CB70" i="1" s="1"/>
  <c r="BM69" i="1"/>
  <c r="BM70" i="1" s="1"/>
  <c r="BK66" i="1" a="1"/>
  <c r="BK66" i="1" s="1"/>
  <c r="BL69" i="1" s="1"/>
  <c r="BL70" i="1" s="1"/>
  <c r="BO66" i="1" a="1"/>
  <c r="BO66" i="1" s="1"/>
  <c r="BN69" i="1" s="1"/>
  <c r="BN70" i="1" s="1"/>
  <c r="BF65" i="1"/>
  <c r="BG66" i="1" s="1" a="1"/>
  <c r="BG66" i="1" s="1"/>
  <c r="BG69" i="1" s="1"/>
  <c r="BH65" i="1"/>
  <c r="AW69" i="1"/>
  <c r="AW70" i="1" s="1"/>
  <c r="BC69" i="1"/>
  <c r="AV66" i="1" a="1"/>
  <c r="AV66" i="1" s="1"/>
  <c r="AY66" i="1" a="1"/>
  <c r="AY66" i="1" s="1"/>
  <c r="AX69" i="1" s="1"/>
  <c r="AX70" i="1" s="1"/>
  <c r="BD65" i="1"/>
  <c r="BE66" i="1" s="1" a="1"/>
  <c r="BE66" i="1" s="1"/>
  <c r="BD69" i="1" s="1"/>
  <c r="BC65" i="1"/>
  <c r="AT66" i="1" a="1"/>
  <c r="AT66" i="1" s="1"/>
  <c r="AZ66" i="1" a="1"/>
  <c r="AZ66" i="1" s="1"/>
  <c r="BG65" i="1"/>
  <c r="BF66" i="1" s="1" a="1"/>
  <c r="BF66" i="1" s="1"/>
  <c r="BG70" i="1" l="1"/>
  <c r="BO69" i="1"/>
  <c r="BO70" i="1" s="1"/>
  <c r="BP69" i="1"/>
  <c r="BP70" i="1" s="1"/>
  <c r="BI66" i="1" a="1"/>
  <c r="BI66" i="1" s="1"/>
  <c r="BH69" i="1" s="1"/>
  <c r="BH70" i="1" s="1"/>
  <c r="BK69" i="1"/>
  <c r="BK70" i="1" s="1"/>
  <c r="BD70" i="1"/>
  <c r="BE69" i="1"/>
  <c r="BE70" i="1" s="1"/>
  <c r="AZ69" i="1"/>
  <c r="AZ70" i="1" s="1"/>
  <c r="AY69" i="1"/>
  <c r="AY70" i="1" s="1"/>
  <c r="AT69" i="1"/>
  <c r="AT70" i="1" s="1"/>
  <c r="AS69" i="1"/>
  <c r="AS70" i="1" s="1"/>
  <c r="BB66" i="1" a="1"/>
  <c r="BB66" i="1" s="1"/>
  <c r="BC70" i="1"/>
  <c r="AV69" i="1"/>
  <c r="AV70" i="1" s="1"/>
  <c r="AU69" i="1"/>
  <c r="AU70" i="1" s="1"/>
  <c r="BF69" i="1"/>
  <c r="BF70" i="1" s="1"/>
  <c r="BI69" i="1" l="1"/>
  <c r="BI70" i="1" s="1"/>
  <c r="BJ69" i="1"/>
  <c r="BJ70" i="1" s="1"/>
  <c r="BB69" i="1"/>
  <c r="BB70" i="1" s="1"/>
  <c r="BA69" i="1"/>
  <c r="BA7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<sst xmlns="http://schemas.openxmlformats.org/spreadsheetml/2006/main" count="122" uniqueCount="55">
  <si>
    <t>Number of Spans</t>
  </si>
  <si>
    <t>Number of Columns for MDM</t>
  </si>
  <si>
    <t>Number of Joints</t>
  </si>
  <si>
    <t>Length</t>
  </si>
  <si>
    <t>EI (coefficient)</t>
  </si>
  <si>
    <t>DF</t>
  </si>
  <si>
    <t>DF for Interior Joints</t>
  </si>
  <si>
    <t>FEM</t>
  </si>
  <si>
    <t>DFcopy</t>
  </si>
  <si>
    <t>BAL</t>
  </si>
  <si>
    <t>COM</t>
  </si>
  <si>
    <t>ROWcopy</t>
  </si>
  <si>
    <t>END MOMENTS</t>
  </si>
  <si>
    <t>Moment Distribution Method Table</t>
  </si>
  <si>
    <t>Note: For exterior Joints (Left-end and right-end, use the drop down button in Column E to modify if DF is 1 (hinged end) or zero (fixed end)</t>
  </si>
  <si>
    <t>DRAG THE LAST COLUMN TO THE RIGHT AS NEEDED (i.e. to the last available column)</t>
  </si>
  <si>
    <t>Left End</t>
  </si>
  <si>
    <t>Right End</t>
  </si>
  <si>
    <t>Note: 0 if fixed, 1 if hinged</t>
  </si>
  <si>
    <t>Left End Support</t>
  </si>
  <si>
    <t>Right-End Support</t>
  </si>
  <si>
    <t>Hinged</t>
  </si>
  <si>
    <t>Fixed</t>
  </si>
  <si>
    <t>Point Load</t>
  </si>
  <si>
    <t>a</t>
  </si>
  <si>
    <t>b</t>
  </si>
  <si>
    <t>FEMab</t>
  </si>
  <si>
    <t>FEMba</t>
  </si>
  <si>
    <t>Moment Load</t>
  </si>
  <si>
    <t>Support Settlement</t>
  </si>
  <si>
    <t>CASE 1</t>
  </si>
  <si>
    <t>CASE 2</t>
  </si>
  <si>
    <t>CASE 3</t>
  </si>
  <si>
    <t>CASE 4</t>
  </si>
  <si>
    <t>w1</t>
  </si>
  <si>
    <t>w2</t>
  </si>
  <si>
    <t>L</t>
  </si>
  <si>
    <t>Lw</t>
  </si>
  <si>
    <t>P</t>
  </si>
  <si>
    <t>Any Uniform Load Fully/Partially Applied</t>
  </si>
  <si>
    <t>M</t>
  </si>
  <si>
    <t>TOTAL</t>
  </si>
  <si>
    <t>E (GPa)</t>
  </si>
  <si>
    <t>I (mm^4)</t>
  </si>
  <si>
    <t>L (m)</t>
  </si>
  <si>
    <t>hright(mm)</t>
  </si>
  <si>
    <t>hleft(mm)</t>
  </si>
  <si>
    <t>Ieff</t>
  </si>
  <si>
    <t>10,10</t>
  </si>
  <si>
    <t>0.5,1.5</t>
  </si>
  <si>
    <t>1.5,0.5</t>
  </si>
  <si>
    <t>10,4</t>
  </si>
  <si>
    <t>4,10</t>
  </si>
  <si>
    <t>0,1</t>
  </si>
  <si>
    <t>1,0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</si>
</sst>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1" xfId="0" applyFill="1" applyBorder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1" xfId="0" applyFill="1" applyBorder="1"/>
    <xf numFmtId="0" fontId="0" fillId="0" borderId="0" xfId="0" applyAlignment="1">
      <alignment horizontal="center"/>
    </xf>
    <xf numFmtId="0" fontId="0" fillId="5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8" borderId="0" xfId="0" applyFill="1"/>
  </cellXfs>
  <cellStyles count="1">
    <cellStyle name="Normal" xfId="0" builtinId="0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numFmt numFmtId="0" formatCode="General"/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76200</xdr:rowOff>
    </xdr:from>
    <xdr:to>
      <xdr:col>9</xdr:col>
      <xdr:colOff>235407</xdr:colOff>
      <xdr:row>16</xdr:row>
      <xdr:rowOff>19441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42CBEC-EFF3-45D7-A47B-377EF312F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66700"/>
          <a:ext cx="5721807" cy="28007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9057A-BE93-416C-9D15-73BE8B5D97E6}">
  <dimension ref="A1:CY72"/>
  <sheetViews>
    <sheetView tabSelected="1" topLeftCell="AB1" zoomScale="130" zoomScaleNormal="130" workbookViewId="0">
      <selection activeCell="AN68" sqref="AN68"/>
    </sheetView>
  </sheetViews>
  <sheetFormatPr defaultRowHeight="15" x14ac:dyDescent="0.25"/>
  <cols>
    <col min="1" max="1" width="10.7109375" customWidth="1"/>
    <col min="3" max="3" width="4.5703125" customWidth="1"/>
    <col min="4" max="4" width="8.42578125" customWidth="1"/>
    <col min="5" max="5" width="6.85546875" customWidth="1"/>
    <col min="6" max="6" width="9.7109375" customWidth="1"/>
    <col min="7" max="7" width="7.140625" customWidth="1"/>
    <col min="8" max="8" width="5.42578125" customWidth="1"/>
    <col min="9" max="9" width="5.28515625" bestFit="1" customWidth="1"/>
    <col min="10" max="10" width="5.28515625" customWidth="1"/>
    <col min="11" max="12" width="5" customWidth="1"/>
    <col min="13" max="13" width="8.28515625" customWidth="1"/>
    <col min="14" max="14" width="9" customWidth="1"/>
    <col min="15" max="15" width="6.85546875" customWidth="1"/>
    <col min="16" max="16" width="5.85546875" customWidth="1"/>
    <col min="17" max="17" width="6.42578125" customWidth="1"/>
    <col min="18" max="18" width="6.85546875" customWidth="1"/>
    <col min="19" max="19" width="6.5703125" customWidth="1"/>
    <col min="20" max="20" width="6.7109375" customWidth="1"/>
    <col min="21" max="21" width="8.85546875" customWidth="1"/>
    <col min="22" max="22" width="10" customWidth="1"/>
    <col min="23" max="23" width="4.28515625" customWidth="1"/>
    <col min="24" max="24" width="8.28515625" customWidth="1"/>
    <col min="25" max="26" width="14.140625" customWidth="1"/>
    <col min="27" max="27" width="9.5703125" customWidth="1"/>
    <col min="28" max="28" width="7" customWidth="1"/>
    <col min="29" max="30" width="8.5703125" customWidth="1"/>
    <col min="31" max="31" width="29.140625" customWidth="1"/>
    <col min="33" max="33" width="18" customWidth="1"/>
    <col min="35" max="35" width="9.140625" customWidth="1"/>
    <col min="36" max="36" width="13.140625" customWidth="1"/>
    <col min="39" max="39" width="16.7109375" customWidth="1"/>
    <col min="40" max="40" width="15.42578125" customWidth="1"/>
    <col min="41" max="41" width="10.7109375" customWidth="1"/>
    <col min="47" max="47" width="9.140625" customWidth="1"/>
    <col min="58" max="58" width="11.140625" customWidth="1"/>
  </cols>
  <sheetData>
    <row r="1" spans="1:103" x14ac:dyDescent="0.25">
      <c r="C1" s="8" t="s">
        <v>30</v>
      </c>
      <c r="D1" s="8"/>
      <c r="E1" s="8"/>
      <c r="F1" s="8"/>
      <c r="G1" s="6"/>
      <c r="H1" s="8" t="s">
        <v>31</v>
      </c>
      <c r="I1" s="8"/>
      <c r="J1" s="8"/>
      <c r="K1" s="8"/>
      <c r="L1" s="8"/>
      <c r="M1" s="8"/>
      <c r="N1" s="8"/>
      <c r="O1" s="8"/>
      <c r="P1" s="8" t="s">
        <v>32</v>
      </c>
      <c r="Q1" s="8"/>
      <c r="R1" s="8"/>
      <c r="S1" s="8"/>
      <c r="T1" s="8"/>
      <c r="U1" s="8" t="s">
        <v>33</v>
      </c>
      <c r="V1" s="8"/>
      <c r="W1" s="8"/>
      <c r="X1" s="8"/>
      <c r="Y1" s="8"/>
      <c r="Z1" s="8"/>
      <c r="AA1" s="8"/>
      <c r="AB1" s="8"/>
      <c r="AC1" s="9" t="s">
        <v>41</v>
      </c>
      <c r="AD1" s="9"/>
    </row>
    <row r="2" spans="1:103" x14ac:dyDescent="0.25">
      <c r="C2" s="9" t="s">
        <v>23</v>
      </c>
      <c r="D2" s="9"/>
      <c r="E2" s="9"/>
      <c r="F2" s="9"/>
      <c r="G2" s="9"/>
      <c r="H2" s="9" t="s">
        <v>39</v>
      </c>
      <c r="I2" s="9"/>
      <c r="J2" s="9"/>
      <c r="K2" s="9"/>
      <c r="L2" s="9"/>
      <c r="M2" s="9"/>
      <c r="N2" s="9"/>
      <c r="O2" s="9"/>
      <c r="P2" s="9" t="s">
        <v>28</v>
      </c>
      <c r="Q2" s="9"/>
      <c r="R2" s="9"/>
      <c r="S2" s="9"/>
      <c r="T2" s="9"/>
      <c r="U2" s="9" t="s">
        <v>29</v>
      </c>
      <c r="V2" s="9"/>
      <c r="W2" s="9"/>
      <c r="X2" s="9"/>
      <c r="Y2" s="9"/>
      <c r="Z2" s="9"/>
      <c r="AA2" s="9"/>
      <c r="AB2" s="9"/>
      <c r="AC2" s="9"/>
      <c r="AD2" s="9"/>
      <c r="AE2" t="s">
        <v>19</v>
      </c>
      <c r="AF2" s="2" t="s">
        <v>21</v>
      </c>
      <c r="AG2" t="s">
        <v>20</v>
      </c>
      <c r="AH2" s="2" t="s">
        <v>22</v>
      </c>
    </row>
    <row r="3" spans="1:103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t="s">
        <v>1</v>
      </c>
      <c r="AF3">
        <f>2+(AH4-2)*2</f>
        <v>4</v>
      </c>
      <c r="AI3" t="s">
        <v>14</v>
      </c>
    </row>
    <row r="4" spans="1:103" x14ac:dyDescent="0.25"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t="s">
        <v>0</v>
      </c>
      <c r="AF4" s="1">
        <v>2</v>
      </c>
      <c r="AG4" t="s">
        <v>2</v>
      </c>
      <c r="AH4">
        <f>AF4+1</f>
        <v>3</v>
      </c>
      <c r="AJ4" t="s">
        <v>16</v>
      </c>
      <c r="AK4">
        <f>IF(AF2="Fixed",0,1)</f>
        <v>1</v>
      </c>
      <c r="AL4" t="s">
        <v>17</v>
      </c>
      <c r="AM4">
        <f>IF(AH2="Fixed",0,1)</f>
        <v>0</v>
      </c>
      <c r="AN4" s="16" t="s">
        <v>18</v>
      </c>
      <c r="AO4" s="16"/>
      <c r="AP4" s="16"/>
      <c r="AQ4" s="16"/>
      <c r="AR4" s="16"/>
    </row>
    <row r="5" spans="1:103" ht="15.75" thickBot="1" x14ac:dyDescent="0.3">
      <c r="C5" t="s">
        <v>38</v>
      </c>
      <c r="D5" t="s">
        <v>24</v>
      </c>
      <c r="E5" t="s">
        <v>25</v>
      </c>
      <c r="F5" t="s">
        <v>26</v>
      </c>
      <c r="G5" t="s">
        <v>27</v>
      </c>
      <c r="H5" t="s">
        <v>34</v>
      </c>
      <c r="I5" t="s">
        <v>35</v>
      </c>
      <c r="J5" t="s">
        <v>24</v>
      </c>
      <c r="K5" t="s">
        <v>25</v>
      </c>
      <c r="L5" t="s">
        <v>36</v>
      </c>
      <c r="M5" t="s">
        <v>37</v>
      </c>
      <c r="N5" t="s">
        <v>26</v>
      </c>
      <c r="O5" t="s">
        <v>27</v>
      </c>
      <c r="P5" t="s">
        <v>40</v>
      </c>
      <c r="Q5" t="s">
        <v>24</v>
      </c>
      <c r="R5" t="s">
        <v>25</v>
      </c>
      <c r="S5" t="s">
        <v>26</v>
      </c>
      <c r="T5" t="s">
        <v>27</v>
      </c>
      <c r="U5" t="s">
        <v>46</v>
      </c>
      <c r="V5" t="s">
        <v>45</v>
      </c>
      <c r="W5" t="s">
        <v>44</v>
      </c>
      <c r="X5" t="s">
        <v>42</v>
      </c>
      <c r="Y5" t="s">
        <v>43</v>
      </c>
      <c r="Z5" t="s">
        <v>47</v>
      </c>
      <c r="AA5" t="s">
        <v>26</v>
      </c>
      <c r="AB5" t="s">
        <v>27</v>
      </c>
      <c r="AC5" t="s">
        <v>26</v>
      </c>
      <c r="AD5" t="s">
        <v>27</v>
      </c>
      <c r="AF5" s="2" t="s">
        <v>3</v>
      </c>
      <c r="AG5" s="2" t="s">
        <v>4</v>
      </c>
      <c r="AJ5" t="s">
        <v>6</v>
      </c>
      <c r="AN5" t="s">
        <v>15</v>
      </c>
    </row>
    <row r="6" spans="1:103" x14ac:dyDescent="0.25">
      <c r="A6" t="str" cm="1">
        <f t="array" ref="A6:A7">IF(AF4="", "", "FEMcol " &amp; _xlfn.SEQUENCE(AF3/2, 1, 1, 1))</f>
        <v>FEMcol 1</v>
      </c>
      <c r="C6" s="2">
        <v>0</v>
      </c>
      <c r="D6" s="2">
        <v>0</v>
      </c>
      <c r="E6" s="2">
        <v>4</v>
      </c>
      <c r="F6" s="7" cm="1">
        <f t="array" ref="F6">SUM(_xlfn.LAMBDA(_xlpm.P_List,_xlpm.a_List,_xlpm.b_List,SUM(IFERROR(-_xlpm.P_List*_xlpm.a_List*(_xlpm.b_List^2)/((_xlpm.a_List + _xlpm.b_List)^2),0)))(_xlfn.TEXTSPLIT(C6,",")+0,_xlfn.TEXTSPLIT(D6,",")+0,_xlfn.TEXTSPLIT(E6,",")+0))</f>
        <v>0</v>
      </c>
      <c r="G6" s="7" cm="1">
        <f t="array" ref="G6">SUM(_xlfn.LAMBDA(_xlpm.P_List,_xlpm.a_List,_xlpm.b_List,SUM(IFERROR(_xlpm.P_List*_xlpm.b_List*(_xlpm.a_List^2)/((_xlpm.a_List + _xlpm.b_List)^2),0)))(_xlfn.TEXTSPLIT(C6,",")+0,_xlfn.TEXTSPLIT(D6,",")+0,_xlfn.TEXTSPLIT(E6,",")+0))</f>
        <v>0</v>
      </c>
      <c r="H6" s="17">
        <v>5</v>
      </c>
      <c r="I6" s="17">
        <v>5</v>
      </c>
      <c r="J6" s="17">
        <v>0</v>
      </c>
      <c r="K6" s="17">
        <v>0</v>
      </c>
      <c r="L6" s="2">
        <f>AF6</f>
        <v>5</v>
      </c>
      <c r="M6" s="17">
        <v>5</v>
      </c>
      <c r="N6" s="7" cm="1">
        <f t="array" ref="N6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6,",")+0,_xlfn.TEXTSPLIT(J6,",")+0,_xlfn.TEXTSPLIT(K6,",")+0,_xlfn.TEXTSPLIT(H6,",")+0,_xlfn.TEXTSPLIT(I6,",")+0,_xlfn.TEXTSPLIT(M6,",")+0))</f>
        <v>-10.416666666666664</v>
      </c>
      <c r="O6" s="7" cm="1">
        <f t="array" ref="O6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6,",")+0,_xlfn.TEXTSPLIT(J6,",")+0,_xlfn.TEXTSPLIT(K6,",")+0,_xlfn.TEXTSPLIT(H6,",")+0,_xlfn.TEXTSPLIT(I6,",")+0,_xlfn.TEXTSPLIT(M6,",")+0))</f>
        <v>10.416666666666666</v>
      </c>
      <c r="P6" s="2">
        <v>0</v>
      </c>
      <c r="Q6" s="2">
        <v>0</v>
      </c>
      <c r="R6" s="2">
        <v>4</v>
      </c>
      <c r="S6" s="7" cm="1">
        <f t="array" ref="S6">SUM(_xlfn.LAMBDA(_xlpm.M,_xlpm.a,_xlpm.b,SUM(IFERROR(_xlpm.M*_xlpm.b/(_xlpm.a+_xlpm.b)*(3*_xlpm.a/(_xlpm.a+_xlpm.b)-1),0)))(_xlfn.TEXTSPLIT(P6,",")+0,_xlfn.TEXTSPLIT(Q6,",")+0,_xlfn.TEXTSPLIT(R6,",")+0))</f>
        <v>0</v>
      </c>
      <c r="T6" s="7" cm="1">
        <f t="array" ref="T6">SUM(_xlfn.LAMBDA(_xlpm.M,_xlpm.a,_xlpm.b,SUM(IFERROR(_xlpm.M*_xlpm.a/(_xlpm.a+_xlpm.b)*(3*_xlpm.b/(_xlpm.a+_xlpm.b)-1),0)))(_xlfn.TEXTSPLIT(P6,",")+0,_xlfn.TEXTSPLIT(Q6,",")+0,_xlfn.TEXTSPLIT(R6,",")+0))</f>
        <v>0</v>
      </c>
      <c r="U6" s="2">
        <v>0</v>
      </c>
      <c r="V6" s="2">
        <v>0</v>
      </c>
      <c r="W6" s="2">
        <f>AF6</f>
        <v>5</v>
      </c>
      <c r="X6" s="2">
        <v>12</v>
      </c>
      <c r="Y6" s="2">
        <v>1250000000</v>
      </c>
      <c r="Z6" s="2">
        <f>AG6*Y6</f>
        <v>2500000000</v>
      </c>
      <c r="AA6" s="7">
        <f>IF(V6&gt;U6,-6*X6*Z6*ABS(V6-U6)/W6^2*1/1000^3,6*X6*Z6*ABS(V6-U6)/W6^2*1/1000^3)</f>
        <v>0</v>
      </c>
      <c r="AB6" s="7">
        <f>AA6</f>
        <v>0</v>
      </c>
      <c r="AC6">
        <f t="shared" ref="AC6:AC42" si="0">F6+N6+S6+AA6</f>
        <v>-10.416666666666664</v>
      </c>
      <c r="AD6">
        <f t="shared" ref="AD6:AD42" si="1">G6+O6+T6+AB6</f>
        <v>10.416666666666666</v>
      </c>
      <c r="AE6" t="str" cm="1">
        <f t="array" ref="AE6:AE7">IF(AF4="", "", "Span " &amp; _xlfn.SEQUENCE(AF4, 1, 1, 1))</f>
        <v>Span 1</v>
      </c>
      <c r="AF6">
        <v>5</v>
      </c>
      <c r="AG6">
        <v>2</v>
      </c>
      <c r="AH6" t="str" cm="1">
        <f t="array" ref="AH6:AH9">IF(AF4="", "", "DFn " &amp; _xlfn.SEQUENCE(AF3, 1, 1, 1))</f>
        <v>DFn 1</v>
      </c>
      <c r="AI6">
        <f>AK4</f>
        <v>1</v>
      </c>
      <c r="AJ6">
        <f t="shared" ref="AJ6:AJ14" si="2">(AG6/AF6)/(AG6/AF6+AG7/AF7)</f>
        <v>0.57142857142857151</v>
      </c>
      <c r="AK6" cm="1">
        <f t="array" ref="AK6:AK9">_xlfn.SEQUENCE(AF3, 1, 1, 1)</f>
        <v>1</v>
      </c>
      <c r="AM6" s="10" t="s">
        <v>13</v>
      </c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2"/>
    </row>
    <row r="7" spans="1:103" ht="15.75" thickBot="1" x14ac:dyDescent="0.3">
      <c r="A7" t="str">
        <v>FEMcol 2</v>
      </c>
      <c r="C7" s="2">
        <v>0</v>
      </c>
      <c r="D7" s="2">
        <v>0</v>
      </c>
      <c r="E7" s="2">
        <v>0</v>
      </c>
      <c r="F7" s="7" cm="1">
        <f t="array" ref="F7">SUM(_xlfn.LAMBDA(_xlpm.P_List,_xlpm.a_List,_xlpm.b_List,SUM(IFERROR(-_xlpm.P_List*_xlpm.a_List*(_xlpm.b_List^2)/((_xlpm.a_List + _xlpm.b_List)^2),0)))(_xlfn.TEXTSPLIT(C7,",")+0,_xlfn.TEXTSPLIT(D7,",")+0,_xlfn.TEXTSPLIT(E7,",")+0))</f>
        <v>0</v>
      </c>
      <c r="G7" s="7" cm="1">
        <f t="array" ref="G7">SUM(_xlfn.LAMBDA(_xlpm.P_List,_xlpm.a_List,_xlpm.b_List,SUM(IFERROR(_xlpm.P_List*_xlpm.b_List*(_xlpm.a_List^2)/((_xlpm.a_List + _xlpm.b_List)^2),0)))(_xlfn.TEXTSPLIT(C7,",")+0,_xlfn.TEXTSPLIT(D7,",")+0,_xlfn.TEXTSPLIT(E7,",")+0))</f>
        <v>0</v>
      </c>
      <c r="H7" s="17">
        <v>0</v>
      </c>
      <c r="I7" s="17">
        <v>5</v>
      </c>
      <c r="J7" s="17">
        <v>0</v>
      </c>
      <c r="K7" s="17">
        <v>0</v>
      </c>
      <c r="L7" s="2">
        <f t="shared" ref="L7:L70" si="3">AF7</f>
        <v>5</v>
      </c>
      <c r="M7" s="17">
        <v>5</v>
      </c>
      <c r="N7" s="7" cm="1">
        <f t="array" ref="N7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7,",")+0,_xlfn.TEXTSPLIT(J7,",")+0,_xlfn.TEXTSPLIT(K7,",")+0,_xlfn.TEXTSPLIT(H7,",")+0,_xlfn.TEXTSPLIT(I7,",")+0,_xlfn.TEXTSPLIT(M7,",")+0))</f>
        <v>-4.1666666666666643</v>
      </c>
      <c r="O7" s="7" cm="1">
        <f t="array" ref="O7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7,",")+0,_xlfn.TEXTSPLIT(J7,",")+0,_xlfn.TEXTSPLIT(K7,",")+0,_xlfn.TEXTSPLIT(H7,",")+0,_xlfn.TEXTSPLIT(I7,",")+0,_xlfn.TEXTSPLIT(M7,",")+0))</f>
        <v>6.25</v>
      </c>
      <c r="P7" s="2">
        <v>0</v>
      </c>
      <c r="Q7" s="2">
        <v>1.2</v>
      </c>
      <c r="R7" s="2">
        <v>0.8</v>
      </c>
      <c r="S7" s="7" cm="1">
        <f t="array" ref="S7">SUM(_xlfn.LAMBDA(_xlpm.M,_xlpm.a,_xlpm.b,SUM(IFERROR(_xlpm.M*_xlpm.b/(_xlpm.a+_xlpm.b)*(3*_xlpm.a/(_xlpm.a+_xlpm.b)-1),0)))(_xlfn.TEXTSPLIT(P7,",")+0,_xlfn.TEXTSPLIT(Q7,",")+0,_xlfn.TEXTSPLIT(R7,",")+0))</f>
        <v>0</v>
      </c>
      <c r="T7" s="7" cm="1">
        <f t="array" ref="T7">SUM(_xlfn.LAMBDA(_xlpm.M,_xlpm.a,_xlpm.b,SUM(IFERROR(_xlpm.M*_xlpm.a/(_xlpm.a+_xlpm.b)*(3*_xlpm.b/(_xlpm.a+_xlpm.b)-1),0)))(_xlfn.TEXTSPLIT(P7,",")+0,_xlfn.TEXTSPLIT(Q7,",")+0,_xlfn.TEXTSPLIT(R7,",")+0))</f>
        <v>0</v>
      </c>
      <c r="U7" s="2">
        <v>0</v>
      </c>
      <c r="V7" s="2">
        <v>0</v>
      </c>
      <c r="W7" s="2">
        <f t="shared" ref="W7:W70" si="4">AF7</f>
        <v>5</v>
      </c>
      <c r="X7" s="2">
        <v>12</v>
      </c>
      <c r="Y7" s="2">
        <v>1250000000</v>
      </c>
      <c r="Z7" s="2">
        <f>AG7*Y7</f>
        <v>1875000000</v>
      </c>
      <c r="AA7" s="7">
        <f t="shared" ref="AA7:AA70" si="5">IF(V7&gt;U7,-6*X7*Z7*ABS(V7-U7)/W7^2*1/1000^3,6*X7*Z7*ABS(V7-U7)/W7^2*1/1000^3)</f>
        <v>0</v>
      </c>
      <c r="AB7" s="7">
        <f t="shared" ref="AB7:AB66" si="6">AA7</f>
        <v>0</v>
      </c>
      <c r="AC7">
        <f t="shared" si="0"/>
        <v>-4.1666666666666643</v>
      </c>
      <c r="AD7">
        <f t="shared" si="1"/>
        <v>6.25</v>
      </c>
      <c r="AE7" t="str">
        <v>Span 2</v>
      </c>
      <c r="AF7">
        <v>5</v>
      </c>
      <c r="AG7">
        <v>1.5</v>
      </c>
      <c r="AH7" t="str">
        <v>DFn 2</v>
      </c>
      <c r="AI7" cm="1">
        <f t="array" ref="AI7">IF(AK7=$AF$3,$AM$4,IF(MOD(ROW(AI7)-ROW($AI$7),2)=0, INDEX($AJ$6:$AJ$102, INT((ROW(AI7)-ROW($AI$7))/2) + 1), 1-INDEX($AJ$6:$AJ$102, INT((ROW(AI7)-ROW($AI$7))/2) + 1)))</f>
        <v>0.57142857142857151</v>
      </c>
      <c r="AJ7">
        <f t="shared" si="2"/>
        <v>0.37499999999999994</v>
      </c>
      <c r="AK7">
        <v>2</v>
      </c>
      <c r="AM7" s="13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5"/>
    </row>
    <row r="8" spans="1:103" x14ac:dyDescent="0.25">
      <c r="C8" s="2">
        <v>10</v>
      </c>
      <c r="D8" s="2">
        <v>2</v>
      </c>
      <c r="E8" s="2">
        <v>2</v>
      </c>
      <c r="F8" s="7" cm="1">
        <f t="array" ref="F8">SUM(_xlfn.LAMBDA(_xlpm.P_List,_xlpm.a_List,_xlpm.b_List,SUM(IFERROR(-_xlpm.P_List*_xlpm.a_List*(_xlpm.b_List^2)/((_xlpm.a_List + _xlpm.b_List)^2),0)))(_xlfn.TEXTSPLIT(C8,",")+0,_xlfn.TEXTSPLIT(D8,",")+0,_xlfn.TEXTSPLIT(E8,",")+0))</f>
        <v>-5</v>
      </c>
      <c r="G8" s="7" cm="1">
        <f t="array" ref="G8">SUM(_xlfn.LAMBDA(_xlpm.P_List,_xlpm.a_List,_xlpm.b_List,SUM(IFERROR(_xlpm.P_List*_xlpm.b_List*(_xlpm.a_List^2)/((_xlpm.a_List + _xlpm.b_List)^2),0)))(_xlfn.TEXTSPLIT(C8,",")+0,_xlfn.TEXTSPLIT(D8,",")+0,_xlfn.TEXTSPLIT(E8,",")+0))</f>
        <v>5</v>
      </c>
      <c r="H8" s="17">
        <v>0</v>
      </c>
      <c r="I8" s="17">
        <v>0</v>
      </c>
      <c r="J8" s="17">
        <v>0.3</v>
      </c>
      <c r="K8" s="17">
        <v>0.5</v>
      </c>
      <c r="L8" s="2">
        <f t="shared" si="3"/>
        <v>4</v>
      </c>
      <c r="M8" s="17">
        <v>2.2000000000000002</v>
      </c>
      <c r="N8" s="7" cm="1">
        <f t="array" ref="N8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8,",")+0,_xlfn.TEXTSPLIT(J8,",")+0,_xlfn.TEXTSPLIT(K8,",")+0,_xlfn.TEXTSPLIT(H8,",")+0,_xlfn.TEXTSPLIT(I8,",")+0,_xlfn.TEXTSPLIT(M8,",")+0))</f>
        <v>0</v>
      </c>
      <c r="O8" s="7" cm="1">
        <f t="array" ref="O8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8,",")+0,_xlfn.TEXTSPLIT(J8,",")+0,_xlfn.TEXTSPLIT(K8,",")+0,_xlfn.TEXTSPLIT(H8,",")+0,_xlfn.TEXTSPLIT(I8,",")+0,_xlfn.TEXTSPLIT(M8,",")+0))</f>
        <v>0</v>
      </c>
      <c r="P8" s="2">
        <v>0</v>
      </c>
      <c r="Q8" s="2">
        <v>2</v>
      </c>
      <c r="R8" s="2">
        <v>3</v>
      </c>
      <c r="S8" s="7" cm="1">
        <f t="array" ref="S8">SUM(_xlfn.LAMBDA(_xlpm.M,_xlpm.a,_xlpm.b,SUM(IFERROR(-_xlpm.M*_xlpm.b/(_xlpm.a+_xlpm.b)*(3*_xlpm.a/(_xlpm.a+_xlpm.b)-1),0)))(_xlfn.TEXTSPLIT(P8,",")+0,_xlfn.TEXTSPLIT(Q8,",")+0,_xlfn.TEXTSPLIT(R8,",")+0))</f>
        <v>0</v>
      </c>
      <c r="T8" s="7" cm="1">
        <f t="array" ref="T8">SUM(_xlfn.LAMBDA(_xlpm.M,_xlpm.a,_xlpm.b,SUM(IFERROR(_xlpm.M*_xlpm.a/(_xlpm.a+_xlpm.b)*(3*_xlpm.b/(_xlpm.a+_xlpm.b)-1),0)))(_xlfn.TEXTSPLIT(P8,",")+0,_xlfn.TEXTSPLIT(Q8,",")+0,_xlfn.TEXTSPLIT(R8,",")+0))</f>
        <v>0</v>
      </c>
      <c r="U8" s="2">
        <v>0</v>
      </c>
      <c r="V8" s="2">
        <v>0</v>
      </c>
      <c r="W8" s="2">
        <f t="shared" si="4"/>
        <v>4</v>
      </c>
      <c r="X8" s="2">
        <v>1</v>
      </c>
      <c r="Y8" s="2">
        <v>1250000000</v>
      </c>
      <c r="Z8" s="2">
        <f t="shared" ref="Z8:Z15" si="7">AG8*Y8</f>
        <v>2500000000</v>
      </c>
      <c r="AA8" s="7">
        <f t="shared" si="5"/>
        <v>0</v>
      </c>
      <c r="AB8" s="7">
        <f t="shared" si="6"/>
        <v>0</v>
      </c>
      <c r="AC8">
        <f t="shared" si="0"/>
        <v>-5</v>
      </c>
      <c r="AD8">
        <f t="shared" si="1"/>
        <v>5</v>
      </c>
      <c r="AF8">
        <v>4</v>
      </c>
      <c r="AG8">
        <v>2</v>
      </c>
      <c r="AH8" t="str">
        <v>DFn 3</v>
      </c>
      <c r="AI8" cm="1">
        <f t="array" ref="AI8">IF(AK8=$AF$3,$AM$4,IF(MOD(ROW(AI8)-ROW($AI$7),2)=0, INDEX($AJ$6:$AJ$102, INT((ROW(AI8)-ROW($AI$7))/2) + 1), 1-INDEX($AJ$6:$AJ$102, INT((ROW(AI8)-ROW($AI$7))/2) + 1)))</f>
        <v>0.42857142857142849</v>
      </c>
      <c r="AJ8">
        <f t="shared" si="2"/>
        <v>0.25</v>
      </c>
      <c r="AK8">
        <v>3</v>
      </c>
      <c r="AN8" cm="1">
        <f t="array" ref="AN8:AQ8">_xlfn.SEQUENCE(1, AF3, 1, 1)</f>
        <v>1</v>
      </c>
      <c r="AO8">
        <v>2</v>
      </c>
      <c r="AP8">
        <v>3</v>
      </c>
      <c r="AQ8">
        <v>4</v>
      </c>
    </row>
    <row r="9" spans="1:103" x14ac:dyDescent="0.25">
      <c r="C9" s="2">
        <v>0</v>
      </c>
      <c r="D9" s="2">
        <v>2</v>
      </c>
      <c r="E9" s="2">
        <v>3</v>
      </c>
      <c r="F9" s="7" cm="1">
        <f t="array" ref="F9">SUM(_xlfn.LAMBDA(_xlpm.P_List,_xlpm.a_List,_xlpm.b_List,SUM(IFERROR(-_xlpm.P_List*_xlpm.a_List*(_xlpm.b_List^2)/((_xlpm.a_List + _xlpm.b_List)^2),0)))(_xlfn.TEXTSPLIT(C9,",")+0,_xlfn.TEXTSPLIT(D9,",")+0,_xlfn.TEXTSPLIT(E9,",")+0))</f>
        <v>0</v>
      </c>
      <c r="G9" s="7" cm="1">
        <f t="array" ref="G9">SUM(_xlfn.LAMBDA(_xlpm.P_List,_xlpm.a_List,_xlpm.b_List,SUM(IFERROR(_xlpm.P_List*_xlpm.b_List*(_xlpm.a_List^2)/((_xlpm.a_List + _xlpm.b_List)^2),0)))(_xlfn.TEXTSPLIT(C9,",")+0,_xlfn.TEXTSPLIT(D9,",")+0,_xlfn.TEXTSPLIT(E9,",")+0))</f>
        <v>0</v>
      </c>
      <c r="H9" s="2">
        <v>10</v>
      </c>
      <c r="I9" s="2">
        <v>0</v>
      </c>
      <c r="J9" s="2">
        <v>0</v>
      </c>
      <c r="K9" s="2">
        <v>0</v>
      </c>
      <c r="L9" s="2">
        <f t="shared" si="3"/>
        <v>2</v>
      </c>
      <c r="M9" s="2">
        <v>2</v>
      </c>
      <c r="N9" s="7" cm="1">
        <f t="array" ref="N9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9,",")+0,_xlfn.TEXTSPLIT(J9,",")+0,_xlfn.TEXTSPLIT(K9,",")+0,_xlfn.TEXTSPLIT(H9,",")+0,_xlfn.TEXTSPLIT(I9,",")+0,_xlfn.TEXTSPLIT(M9,",")+0))</f>
        <v>-2</v>
      </c>
      <c r="O9" s="7" cm="1">
        <f t="array" ref="O9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9,",")+0,_xlfn.TEXTSPLIT(J9,",")+0,_xlfn.TEXTSPLIT(K9,",")+0,_xlfn.TEXTSPLIT(H9,",")+0,_xlfn.TEXTSPLIT(I9,",")+0,_xlfn.TEXTSPLIT(M9,",")+0))</f>
        <v>1.3333333333333333</v>
      </c>
      <c r="P9" s="2">
        <v>0</v>
      </c>
      <c r="Q9" s="2">
        <v>2</v>
      </c>
      <c r="R9" s="2">
        <v>3</v>
      </c>
      <c r="S9" s="7" cm="1">
        <f t="array" ref="S9">SUM(_xlfn.LAMBDA(_xlpm.M,_xlpm.a,_xlpm.b,SUM(IFERROR(-_xlpm.M*_xlpm.b/(_xlpm.a+_xlpm.b)*(3*_xlpm.a/(_xlpm.a+_xlpm.b)-1),0)))(_xlfn.TEXTSPLIT(P9,",")+0,_xlfn.TEXTSPLIT(Q9,",")+0,_xlfn.TEXTSPLIT(R9,",")+0))</f>
        <v>0</v>
      </c>
      <c r="T9" s="7" cm="1">
        <f t="array" ref="T9">SUM(_xlfn.LAMBDA(_xlpm.M,_xlpm.a,_xlpm.b,SUM(IFERROR(_xlpm.M*_xlpm.a/(_xlpm.a+_xlpm.b)*(3*_xlpm.b/(_xlpm.a+_xlpm.b)-1),0)))(_xlfn.TEXTSPLIT(P9,",")+0,_xlfn.TEXTSPLIT(Q9,",")+0,_xlfn.TEXTSPLIT(R9,",")+0))</f>
        <v>0</v>
      </c>
      <c r="U9" s="2">
        <v>0</v>
      </c>
      <c r="V9" s="2">
        <v>0</v>
      </c>
      <c r="W9" s="2">
        <f t="shared" si="4"/>
        <v>2</v>
      </c>
      <c r="X9" s="2">
        <v>1</v>
      </c>
      <c r="Y9" s="2">
        <v>1250000000</v>
      </c>
      <c r="Z9" s="2">
        <f t="shared" si="7"/>
        <v>3750000000</v>
      </c>
      <c r="AA9" s="7">
        <f t="shared" si="5"/>
        <v>0</v>
      </c>
      <c r="AB9" s="7">
        <f t="shared" si="6"/>
        <v>0</v>
      </c>
      <c r="AC9">
        <f t="shared" si="0"/>
        <v>-2</v>
      </c>
      <c r="AD9">
        <f t="shared" si="1"/>
        <v>1.3333333333333333</v>
      </c>
      <c r="AF9">
        <v>2</v>
      </c>
      <c r="AG9">
        <v>3</v>
      </c>
      <c r="AH9" t="str">
        <v>DFn 4</v>
      </c>
      <c r="AI9" cm="1">
        <f t="array" ref="AI9">IF(AK9=$AF$3,$AM$4,IF(MOD(ROW(AI9)-ROW($AI$7),2)=0, INDEX($AJ$6:$AJ$102, INT((ROW(AI9)-ROW($AI$7))/2) + 1), 1-INDEX($AJ$6:$AJ$102, INT((ROW(AI9)-ROW($AI$7))/2) + 1)))</f>
        <v>0</v>
      </c>
      <c r="AJ9">
        <f t="shared" si="2"/>
        <v>0.6</v>
      </c>
      <c r="AK9">
        <v>4</v>
      </c>
      <c r="AM9" t="s">
        <v>5</v>
      </c>
      <c r="AN9" cm="1">
        <f t="array" ref="AN9">INDEX($AI:$AI, ROW($AI$6) + COLUMNS($AN9:AN9) - 1)</f>
        <v>1</v>
      </c>
      <c r="AO9" cm="1">
        <f t="array" ref="AO9">INDEX($AI:$AI, ROW($AI$6) + COLUMNS($AN9:AO9) - 1)</f>
        <v>0.57142857142857151</v>
      </c>
      <c r="AP9" cm="1">
        <f t="array" ref="AP9">INDEX($AI:$AI, ROW($AI$6) + COLUMNS($AN9:AP9) - 1)</f>
        <v>0.42857142857142849</v>
      </c>
      <c r="AQ9" cm="1">
        <f t="array" ref="AQ9">INDEX($AI:$AI, ROW($AI$6) + COLUMNS($AN9:AQ9) - 1)</f>
        <v>0</v>
      </c>
      <c r="AR9" cm="1">
        <f t="array" ref="AR9">INDEX($AI:$AI, ROW($AI$6) + COLUMNS($AN9:AR9) - 1)</f>
        <v>0.625</v>
      </c>
      <c r="AS9" cm="1">
        <f t="array" ref="AS9">INDEX($AI:$AI, ROW($AI$6) + COLUMNS($AN9:AS9) - 1)</f>
        <v>0.25</v>
      </c>
      <c r="AT9" cm="1">
        <f t="array" ref="AT9">INDEX($AI:$AI, ROW($AI$6) + COLUMNS($AN9:AT9) - 1)</f>
        <v>0.75</v>
      </c>
      <c r="AU9" cm="1">
        <f t="array" ref="AU9">INDEX($AI:$AI, ROW($AI$6) + COLUMNS($AN9:AU9) - 1)</f>
        <v>0.6</v>
      </c>
      <c r="AV9" cm="1">
        <f t="array" ref="AV9">INDEX($AI:$AI, ROW($AI$6) + COLUMNS($AN9:AV9) - 1)</f>
        <v>0.4</v>
      </c>
      <c r="AW9" cm="1">
        <f t="array" ref="AW9">INDEX($AI:$AI, ROW($AI$6) + COLUMNS($AN9:AW9) - 1)</f>
        <v>0.4</v>
      </c>
      <c r="AX9" cm="1">
        <f t="array" ref="AX9">INDEX($AI:$AI, ROW($AI$6) + COLUMNS($AN9:AX9) - 1)</f>
        <v>0.6</v>
      </c>
      <c r="AY9" cm="1">
        <f t="array" ref="AY9">INDEX($AI:$AI, ROW($AI$6) + COLUMNS($AN9:AY9) - 1)</f>
        <v>0.42857142857142855</v>
      </c>
      <c r="AZ9" cm="1">
        <f t="array" ref="AZ9">INDEX($AI:$AI, ROW($AI$6) + COLUMNS($AN9:AZ9) - 1)</f>
        <v>0.5714285714285714</v>
      </c>
      <c r="BA9" cm="1">
        <f t="array" ref="BA9">INDEX($AI:$AI, ROW($AI$6) + COLUMNS($AN9:BA9) - 1)</f>
        <v>0.5714285714285714</v>
      </c>
      <c r="BB9" cm="1">
        <f t="array" ref="BB9">INDEX($AI:$AI, ROW($AI$6) + COLUMNS($AN9:BB9) - 1)</f>
        <v>0.4285714285714286</v>
      </c>
      <c r="BC9" cm="1">
        <f t="array" ref="BC9">INDEX($AI:$AI, ROW($AI$6) + COLUMNS($AN9:BC9) - 1)</f>
        <v>0.6</v>
      </c>
      <c r="BD9" cm="1">
        <f t="array" ref="BD9">INDEX($AI:$AI, ROW($AI$6) + COLUMNS($AN9:BD9) - 1)</f>
        <v>0.4</v>
      </c>
      <c r="BE9" cm="1">
        <f t="array" ref="BE9">INDEX($AI:$AI, ROW($AI$6) + COLUMNS($AN9:BE9) - 1)</f>
        <v>0.4</v>
      </c>
      <c r="BF9" cm="1">
        <f t="array" ref="BF9">INDEX($AI:$AI, ROW($AI$6) + COLUMNS($AN9:BF9) - 1)</f>
        <v>0.6</v>
      </c>
      <c r="BG9" cm="1">
        <f t="array" ref="BG9">INDEX($AI:$AI, ROW($AI$6) + COLUMNS($AN9:BG9) - 1)</f>
        <v>0.75</v>
      </c>
      <c r="BH9" cm="1">
        <f t="array" ref="BH9">INDEX($AI:$AI, ROW($AI$6) + COLUMNS($AN9:BH9) - 1)</f>
        <v>0.25</v>
      </c>
      <c r="BI9" cm="1">
        <f t="array" ref="BI9">INDEX($AI:$AI, ROW($AI$6) + COLUMNS($AN9:BI9) - 1)</f>
        <v>0.7142857142857143</v>
      </c>
      <c r="BJ9" cm="1">
        <f t="array" ref="BJ9">INDEX($AI:$AI, ROW($AI$6) + COLUMNS($AN9:BJ9) - 1)</f>
        <v>0.2857142857142857</v>
      </c>
      <c r="BK9" cm="1">
        <f t="array" ref="BK9">INDEX($AI:$AI, ROW($AI$6) + COLUMNS($AN9:BK9) - 1)</f>
        <v>0.375</v>
      </c>
      <c r="BL9" cm="1">
        <f t="array" ref="BL9">INDEX($AI:$AI, ROW($AI$6) + COLUMNS($AN9:BL9) - 1)</f>
        <v>0.625</v>
      </c>
      <c r="BM9" cm="1">
        <f t="array" ref="BM9">INDEX($AI:$AI, ROW($AI$6) + COLUMNS($AN9:BM9) - 1)</f>
        <v>0.4375</v>
      </c>
      <c r="BN9" cm="1">
        <f t="array" ref="BN9">INDEX($AI:$AI, ROW($AI$6) + COLUMNS($AN9:BN9) - 1)</f>
        <v>0.5625</v>
      </c>
      <c r="BO9" cm="1">
        <f t="array" ref="BO9">INDEX($AI:$AI, ROW($AI$6) + COLUMNS($AN9:BO9) - 1)</f>
        <v>0.3</v>
      </c>
      <c r="BP9" cm="1">
        <f t="array" ref="BP9">INDEX($AI:$AI, ROW($AI$6) + COLUMNS($AN9:BP9) - 1)</f>
        <v>0.7</v>
      </c>
      <c r="BQ9" t="e" cm="1">
        <f t="array" ref="BQ9">INDEX($AI:$AI, ROW($AI$6) + COLUMNS($AN9:BQ9) - 1)</f>
        <v>#DIV/0!</v>
      </c>
      <c r="BR9" cm="1">
        <f t="array" ref="BR9">INDEX($AI:$AI, ROW($AI$6) + COLUMNS($AN9:BR9) - 1)</f>
        <v>0</v>
      </c>
      <c r="BS9" cm="1">
        <f t="array" ref="BS9">INDEX($AI:$AI, ROW($AI$6) + COLUMNS($AN9:BS9) - 1)</f>
        <v>0</v>
      </c>
      <c r="BT9" cm="1">
        <f t="array" ref="BT9">INDEX($AI:$AI, ROW($AI$6) + COLUMNS($AN9:BT9) - 1)</f>
        <v>0</v>
      </c>
      <c r="BU9" cm="1">
        <f t="array" ref="BU9">INDEX($AI:$AI, ROW($AI$6) + COLUMNS($AN9:BU9) - 1)</f>
        <v>0</v>
      </c>
      <c r="BV9" cm="1">
        <f t="array" ref="BV9">INDEX($AI:$AI, ROW($AI$6) + COLUMNS($AN9:BV9) - 1)</f>
        <v>0</v>
      </c>
      <c r="BW9" cm="1">
        <f t="array" ref="BW9">INDEX($AI:$AI, ROW($AI$6) + COLUMNS($AN9:BW9) - 1)</f>
        <v>0</v>
      </c>
      <c r="BX9" cm="1">
        <f t="array" ref="BX9">INDEX($AI:$AI, ROW($AI$6) + COLUMNS($AN9:BX9) - 1)</f>
        <v>0</v>
      </c>
      <c r="BY9" cm="1">
        <f t="array" ref="BY9">INDEX($AI:$AI, ROW($AI$6) + COLUMNS($AN9:BY9) - 1)</f>
        <v>0</v>
      </c>
      <c r="BZ9" cm="1">
        <f t="array" ref="BZ9">INDEX($AI:$AI, ROW($AI$6) + COLUMNS($AN9:BZ9) - 1)</f>
        <v>0</v>
      </c>
      <c r="CA9" cm="1">
        <f t="array" ref="CA9">INDEX($AI:$AI, ROW($AI$6) + COLUMNS($AN9:CA9) - 1)</f>
        <v>0</v>
      </c>
      <c r="CB9" cm="1">
        <f t="array" ref="CB9">INDEX($AI:$AI, ROW($AI$6) + COLUMNS($AN9:CB9) - 1)</f>
        <v>0</v>
      </c>
      <c r="CC9" cm="1">
        <f t="array" ref="CC9">INDEX($AI:$AI, ROW($AI$6) + COLUMNS($AN9:CC9) - 1)</f>
        <v>0</v>
      </c>
      <c r="CD9" cm="1">
        <f t="array" ref="CD9">INDEX($AI:$AI, ROW($AI$6) + COLUMNS($AN9:CD9) - 1)</f>
        <v>0</v>
      </c>
      <c r="CE9" cm="1">
        <f t="array" ref="CE9">INDEX($AI:$AI, ROW($AI$6) + COLUMNS($AN9:CE9) - 1)</f>
        <v>0</v>
      </c>
      <c r="CF9" cm="1">
        <f t="array" ref="CF9">INDEX($AI:$AI, ROW($AI$6) + COLUMNS($AN9:CF9) - 1)</f>
        <v>0</v>
      </c>
      <c r="CG9" cm="1">
        <f t="array" ref="CG9">INDEX($AI:$AI, ROW($AI$6) + COLUMNS($AN9:CG9) - 1)</f>
        <v>0</v>
      </c>
      <c r="CH9" cm="1">
        <f t="array" ref="CH9">INDEX($AI:$AI, ROW($AI$6) + COLUMNS($AN9:CH9) - 1)</f>
        <v>0</v>
      </c>
      <c r="CI9" cm="1">
        <f t="array" ref="CI9">INDEX($AI:$AI, ROW($AI$6) + COLUMNS($AN9:CI9) - 1)</f>
        <v>0</v>
      </c>
      <c r="CJ9" cm="1">
        <f t="array" ref="CJ9">INDEX($AI:$AI, ROW($AI$6) + COLUMNS($AN9:CJ9) - 1)</f>
        <v>0</v>
      </c>
      <c r="CK9" cm="1">
        <f t="array" ref="CK9">INDEX($AI:$AI, ROW($AI$6) + COLUMNS($AN9:CK9) - 1)</f>
        <v>0</v>
      </c>
      <c r="CL9" cm="1">
        <f t="array" ref="CL9">INDEX($AI:$AI, ROW($AI$6) + COLUMNS($AN9:CL9) - 1)</f>
        <v>0</v>
      </c>
      <c r="CM9" cm="1">
        <f t="array" ref="CM9">INDEX($AI:$AI, ROW($AI$6) + COLUMNS($AN9:CM9) - 1)</f>
        <v>0</v>
      </c>
      <c r="CN9" cm="1">
        <f t="array" ref="CN9">INDEX($AI:$AI, ROW($AI$6) + COLUMNS($AN9:CN9) - 1)</f>
        <v>0</v>
      </c>
      <c r="CO9" cm="1">
        <f t="array" ref="CO9">INDEX($AI:$AI, ROW($AI$6) + COLUMNS($AN9:CO9) - 1)</f>
        <v>0</v>
      </c>
      <c r="CP9" cm="1">
        <f t="array" ref="CP9">INDEX($AI:$AI, ROW($AI$6) + COLUMNS($AN9:CP9) - 1)</f>
        <v>0</v>
      </c>
      <c r="CQ9" cm="1">
        <f t="array" ref="CQ9">INDEX($AI:$AI, ROW($AI$6) + COLUMNS($AN9:CQ9) - 1)</f>
        <v>0</v>
      </c>
      <c r="CR9" cm="1">
        <f t="array" ref="CR9">INDEX($AI:$AI, ROW($AI$6) + COLUMNS($AN9:CR9) - 1)</f>
        <v>0</v>
      </c>
      <c r="CS9" cm="1">
        <f t="array" ref="CS9">INDEX($AI:$AI, ROW($AI$6) + COLUMNS($AN9:CS9) - 1)</f>
        <v>0</v>
      </c>
      <c r="CT9" cm="1">
        <f t="array" ref="CT9">INDEX($AI:$AI, ROW($AI$6) + COLUMNS($AN9:CT9) - 1)</f>
        <v>0</v>
      </c>
      <c r="CU9" cm="1">
        <f t="array" ref="CU9">INDEX($AI:$AI, ROW($AI$6) + COLUMNS($AN9:CU9) - 1)</f>
        <v>0</v>
      </c>
      <c r="CV9" cm="1">
        <f t="array" ref="CV9">INDEX($AI:$AI, ROW($AI$6) + COLUMNS($AN9:CV9) - 1)</f>
        <v>0</v>
      </c>
      <c r="CW9" cm="1">
        <f t="array" ref="CW9">INDEX($AI:$AI, ROW($AI$6) + COLUMNS($AN9:CW9) - 1)</f>
        <v>0</v>
      </c>
      <c r="CX9" cm="1">
        <f t="array" ref="CX9">INDEX($AI:$AI, ROW($AI$6) + COLUMNS($AN9:CX9) - 1)</f>
        <v>0</v>
      </c>
      <c r="CY9" cm="1">
        <f t="array" ref="CY9">INDEX($AI:$AI, ROW($AI$6) + COLUMNS($AN9:CY9) - 1)</f>
        <v>0</v>
      </c>
    </row>
    <row r="10" spans="1:103" x14ac:dyDescent="0.25">
      <c r="C10" s="2">
        <v>0</v>
      </c>
      <c r="D10" s="2">
        <v>2</v>
      </c>
      <c r="E10" s="2">
        <v>3</v>
      </c>
      <c r="F10" s="7" cm="1">
        <f t="array" ref="F10">SUM(_xlfn.LAMBDA(_xlpm.P_List,_xlpm.a_List,_xlpm.b_List,SUM(IFERROR(-_xlpm.P_List*_xlpm.a_List*(_xlpm.b_List^2)/((_xlpm.a_List + _xlpm.b_List)^2),0)))(_xlfn.TEXTSPLIT(C10,",")+0,_xlfn.TEXTSPLIT(D10,",")+0,_xlfn.TEXTSPLIT(E10,",")+0))</f>
        <v>0</v>
      </c>
      <c r="G10" s="7" cm="1">
        <f t="array" ref="G10">SUM(_xlfn.LAMBDA(_xlpm.P_List,_xlpm.a_List,_xlpm.b_List,SUM(IFERROR(_xlpm.P_List*_xlpm.b_List*(_xlpm.a_List^2)/((_xlpm.a_List + _xlpm.b_List)^2),0)))(_xlfn.TEXTSPLIT(C10,",")+0,_xlfn.TEXTSPLIT(D10,",")+0,_xlfn.TEXTSPLIT(E10,",")+0))</f>
        <v>0</v>
      </c>
      <c r="H10" s="2">
        <v>0</v>
      </c>
      <c r="I10" s="2">
        <v>10</v>
      </c>
      <c r="J10" s="2">
        <v>0</v>
      </c>
      <c r="K10" s="2">
        <v>0</v>
      </c>
      <c r="L10" s="2">
        <f t="shared" si="3"/>
        <v>2</v>
      </c>
      <c r="M10" s="2">
        <v>2</v>
      </c>
      <c r="N10" s="7" cm="1">
        <f t="array" ref="N10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10,",")+0,_xlfn.TEXTSPLIT(J10,",")+0,_xlfn.TEXTSPLIT(K10,",")+0,_xlfn.TEXTSPLIT(H10,",")+0,_xlfn.TEXTSPLIT(I10,",")+0,_xlfn.TEXTSPLIT(M10,",")+0))</f>
        <v>-1.3333333333333339</v>
      </c>
      <c r="O10" s="7" cm="1">
        <f t="array" ref="O10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10,",")+0,_xlfn.TEXTSPLIT(J10,",")+0,_xlfn.TEXTSPLIT(K10,",")+0,_xlfn.TEXTSPLIT(H10,",")+0,_xlfn.TEXTSPLIT(I10,",")+0,_xlfn.TEXTSPLIT(M10,",")+0))</f>
        <v>2</v>
      </c>
      <c r="P10" s="2">
        <v>0</v>
      </c>
      <c r="Q10" s="2">
        <v>2</v>
      </c>
      <c r="R10" s="2">
        <v>3</v>
      </c>
      <c r="S10" s="7" cm="1">
        <f t="array" ref="S10">SUM(_xlfn.LAMBDA(_xlpm.M,_xlpm.a,_xlpm.b,SUM(IFERROR(-_xlpm.M*_xlpm.b/(_xlpm.a+_xlpm.b)*(3*_xlpm.a/(_xlpm.a+_xlpm.b)-1),0)))(_xlfn.TEXTSPLIT(P10,",")+0,_xlfn.TEXTSPLIT(Q10,",")+0,_xlfn.TEXTSPLIT(R10,",")+0))</f>
        <v>0</v>
      </c>
      <c r="T10" s="7" cm="1">
        <f t="array" ref="T10">SUM(_xlfn.LAMBDA(_xlpm.M,_xlpm.a,_xlpm.b,SUM(IFERROR(_xlpm.M*_xlpm.a/(_xlpm.a+_xlpm.b)*(3*_xlpm.b/(_xlpm.a+_xlpm.b)-1),0)))(_xlfn.TEXTSPLIT(P10,",")+0,_xlfn.TEXTSPLIT(Q10,",")+0,_xlfn.TEXTSPLIT(R10,",")+0))</f>
        <v>0</v>
      </c>
      <c r="U10" s="2">
        <v>0</v>
      </c>
      <c r="V10" s="2">
        <v>0</v>
      </c>
      <c r="W10" s="2">
        <f t="shared" si="4"/>
        <v>2</v>
      </c>
      <c r="X10" s="2">
        <v>1</v>
      </c>
      <c r="Y10" s="2">
        <v>1250000000</v>
      </c>
      <c r="Z10" s="2">
        <f t="shared" si="7"/>
        <v>2500000000</v>
      </c>
      <c r="AA10" s="7">
        <f t="shared" si="5"/>
        <v>0</v>
      </c>
      <c r="AB10" s="7">
        <f t="shared" si="6"/>
        <v>0</v>
      </c>
      <c r="AC10">
        <f t="shared" si="0"/>
        <v>-1.3333333333333339</v>
      </c>
      <c r="AD10">
        <f t="shared" si="1"/>
        <v>2</v>
      </c>
      <c r="AF10">
        <v>2</v>
      </c>
      <c r="AG10">
        <v>2</v>
      </c>
      <c r="AI10" cm="1">
        <f t="array" ref="AI10">IF(AK10=$AF$3,$AM$4,IF(MOD(ROW(AI10)-ROW($AI$7),2)=0, INDEX($AJ$6:$AJ$102, INT((ROW(AI10)-ROW($AI$7))/2) + 1), 1-INDEX($AJ$6:$AJ$102, INT((ROW(AI10)-ROW($AI$7))/2) + 1)))</f>
        <v>0.625</v>
      </c>
      <c r="AJ10">
        <f t="shared" si="2"/>
        <v>0.4</v>
      </c>
      <c r="AL10" s="5">
        <v>1</v>
      </c>
      <c r="AM10" s="2" t="s">
        <v>7</v>
      </c>
      <c r="AN10" cm="1">
        <f t="array" ref="AN10">INDEX($AC$6:$AD$100, INT((COLUMNS($AN10:AN10)-1)/2) + 1, MOD(COLUMNS($AN10:AN10)-1,2) + 1)</f>
        <v>-10.416666666666664</v>
      </c>
      <c r="AO10" cm="1">
        <f t="array" ref="AO10">INDEX($AC$6:$AD$100, INT((COLUMNS($AN10:AO10)-1)/2) + 1, MOD(COLUMNS($AN10:AO10)-1,2) + 1)</f>
        <v>10.416666666666666</v>
      </c>
      <c r="AP10" cm="1">
        <f t="array" ref="AP10">INDEX($AC$6:$AD$100, INT((COLUMNS($AN10:AP10)-1)/2) + 1, MOD(COLUMNS($AN10:AP10)-1,2) + 1)</f>
        <v>-4.1666666666666643</v>
      </c>
      <c r="AQ10" cm="1">
        <f t="array" ref="AQ10">INDEX($AC$6:$AD$100, INT((COLUMNS($AN10:AQ10)-1)/2) + 1, MOD(COLUMNS($AN10:AQ10)-1,2) + 1)</f>
        <v>6.25</v>
      </c>
      <c r="AR10" cm="1">
        <f t="array" ref="AR10">INDEX($AC$6:$AD$100, INT((COLUMNS($AN10:AR10)-1)/2) + 1, MOD(COLUMNS($AN10:AR10)-1,2) + 1)</f>
        <v>-5</v>
      </c>
      <c r="AS10" cm="1">
        <f t="array" ref="AS10">INDEX($AC$6:$AD$100, INT((COLUMNS($AN10:AS10)-1)/2) + 1, MOD(COLUMNS($AN10:AS10)-1,2) + 1)</f>
        <v>5</v>
      </c>
      <c r="AT10" cm="1">
        <f t="array" ref="AT10">INDEX($AC$6:$AD$100, INT((COLUMNS($AN10:AT10)-1)/2) + 1, MOD(COLUMNS($AN10:AT10)-1,2) + 1)</f>
        <v>-2</v>
      </c>
      <c r="AU10" cm="1">
        <f t="array" ref="AU10">INDEX($AC$6:$AD$100, INT((COLUMNS($AN10:AU10)-1)/2) + 1, MOD(COLUMNS($AN10:AU10)-1,2) + 1)</f>
        <v>1.3333333333333333</v>
      </c>
      <c r="AV10" cm="1">
        <f t="array" ref="AV10">INDEX($AC$6:$AD$100, INT((COLUMNS($AN10:AV10)-1)/2) + 1, MOD(COLUMNS($AN10:AV10)-1,2) + 1)</f>
        <v>-1.3333333333333339</v>
      </c>
      <c r="AW10" cm="1">
        <f t="array" ref="AW10">INDEX($AC$6:$AD$100, INT((COLUMNS($AN10:AW10)-1)/2) + 1, MOD(COLUMNS($AN10:AW10)-1,2) + 1)</f>
        <v>2</v>
      </c>
      <c r="AX10" cm="1">
        <f t="array" ref="AX10">INDEX($AC$6:$AD$100, INT((COLUMNS($AN10:AX10)-1)/2) + 1, MOD(COLUMNS($AN10:AX10)-1,2) + 1)</f>
        <v>-4.32</v>
      </c>
      <c r="AY10" cm="1">
        <f t="array" ref="AY10">INDEX($AC$6:$AD$100, INT((COLUMNS($AN10:AY10)-1)/2) + 1, MOD(COLUMNS($AN10:AY10)-1,2) + 1)</f>
        <v>2.8800000000000008</v>
      </c>
      <c r="AZ10" cm="1">
        <f t="array" ref="AZ10">INDEX($AC$6:$AD$100, INT((COLUMNS($AN10:AZ10)-1)/2) + 1, MOD(COLUMNS($AN10:AZ10)-1,2) + 1)</f>
        <v>-3.75</v>
      </c>
      <c r="BA10" cm="1">
        <f t="array" ref="BA10">INDEX($AC$6:$AD$100, INT((COLUMNS($AN10:BA10)-1)/2) + 1, MOD(COLUMNS($AN10:BA10)-1,2) + 1)</f>
        <v>3.75</v>
      </c>
      <c r="BB10" cm="1">
        <f t="array" ref="BB10">INDEX($AC$6:$AD$100, INT((COLUMNS($AN10:BB10)-1)/2) + 1, MOD(COLUMNS($AN10:BB10)-1,2) + 1)</f>
        <v>-2.0833333333333335</v>
      </c>
      <c r="BC10" cm="1">
        <f t="array" ref="BC10">INDEX($AC$6:$AD$100, INT((COLUMNS($AN10:BC10)-1)/2) + 1, MOD(COLUMNS($AN10:BC10)-1,2) + 1)</f>
        <v>2.0833333333333335</v>
      </c>
      <c r="BD10" cm="1">
        <f t="array" ref="BD10">INDEX($AC$6:$AD$100, INT((COLUMNS($AN10:BD10)-1)/2) + 1, MOD(COLUMNS($AN10:BD10)-1,2) + 1)</f>
        <v>0</v>
      </c>
      <c r="BE10" cm="1">
        <f t="array" ref="BE10">INDEX($AC$6:$AD$100, INT((COLUMNS($AN10:BE10)-1)/2) + 1, MOD(COLUMNS($AN10:BE10)-1,2) + 1)</f>
        <v>0</v>
      </c>
      <c r="BF10" cm="1">
        <f t="array" ref="BF10">INDEX($AC$6:$AD$100, INT((COLUMNS($AN10:BF10)-1)/2) + 1, MOD(COLUMNS($AN10:BF10)-1,2) + 1)</f>
        <v>-3.3333333333333321</v>
      </c>
      <c r="BG10" cm="1">
        <f t="array" ref="BG10">INDEX($AC$6:$AD$100, INT((COLUMNS($AN10:BG10)-1)/2) + 1, MOD(COLUMNS($AN10:BG10)-1,2) + 1)</f>
        <v>3.3333333333333335</v>
      </c>
      <c r="BH10" cm="1">
        <f t="array" ref="BH10">INDEX($AC$6:$AD$100, INT((COLUMNS($AN10:BH10)-1)/2) + 1, MOD(COLUMNS($AN10:BH10)-1,2) + 1)</f>
        <v>-26.833124999999999</v>
      </c>
      <c r="BI10" cm="1">
        <f t="array" ref="BI10">INDEX($AC$6:$AD$100, INT((COLUMNS($AN10:BI10)-1)/2) + 1, MOD(COLUMNS($AN10:BI10)-1,2) + 1)</f>
        <v>17.358125000000001</v>
      </c>
      <c r="BJ10" cm="1">
        <f t="array" ref="BJ10">INDEX($AC$6:$AD$100, INT((COLUMNS($AN10:BJ10)-1)/2) + 1, MOD(COLUMNS($AN10:BJ10)-1,2) + 1)</f>
        <v>-18.036000000000001</v>
      </c>
      <c r="BK10" cm="1">
        <f t="array" ref="BK10">INDEX($AC$6:$AD$100, INT((COLUMNS($AN10:BK10)-1)/2) + 1, MOD(COLUMNS($AN10:BK10)-1,2) + 1)</f>
        <v>13.603999999999999</v>
      </c>
      <c r="BL10" cm="1">
        <f t="array" ref="BL10">INDEX($AC$6:$AD$100, INT((COLUMNS($AN10:BL10)-1)/2) + 1, MOD(COLUMNS($AN10:BL10)-1,2) + 1)</f>
        <v>-10.750833333333334</v>
      </c>
      <c r="BM10" cm="1">
        <f t="array" ref="BM10">INDEX($AC$6:$AD$100, INT((COLUMNS($AN10:BM10)-1)/2) + 1, MOD(COLUMNS($AN10:BM10)-1,2) + 1)</f>
        <v>11.384166666666665</v>
      </c>
      <c r="BN10" cm="1">
        <f t="array" ref="BN10">INDEX($AC$6:$AD$100, INT((COLUMNS($AN10:BN10)-1)/2) + 1, MOD(COLUMNS($AN10:BN10)-1,2) + 1)</f>
        <v>-4.2085714285714335</v>
      </c>
      <c r="BO10" cm="1">
        <f t="array" ref="BO10">INDEX($AC$6:$AD$100, INT((COLUMNS($AN10:BO10)-1)/2) + 1, MOD(COLUMNS($AN10:BO10)-1,2) + 1)</f>
        <v>9.9371428571428559</v>
      </c>
      <c r="BP10" cm="1">
        <f t="array" ref="BP10">INDEX($AC$6:$AD$100, INT((COLUMNS($AN10:BP10)-1)/2) + 1, MOD(COLUMNS($AN10:BP10)-1,2) + 1)</f>
        <v>1.9223437500000014</v>
      </c>
      <c r="BQ10" cm="1">
        <f t="array" ref="BQ10">INDEX($AC$6:$AD$100, INT((COLUMNS($AN10:BQ10)-1)/2) + 1, MOD(COLUMNS($AN10:BQ10)-1,2) + 1)</f>
        <v>8.9276562500000018</v>
      </c>
      <c r="BR10" t="e" cm="1">
        <f t="array" ref="BR10">INDEX($AC$6:$AD$100, INT((COLUMNS($AN10:BR10)-1)/2) + 1, MOD(COLUMNS($AN10:BR10)-1,2) + 1)</f>
        <v>#DIV/0!</v>
      </c>
      <c r="BS10" t="e" cm="1">
        <f t="array" ref="BS10">INDEX($AC$6:$AD$100, INT((COLUMNS($AN10:BS10)-1)/2) + 1, MOD(COLUMNS($AN10:BS10)-1,2) + 1)</f>
        <v>#DIV/0!</v>
      </c>
      <c r="BT10" t="e" cm="1">
        <f t="array" ref="BT10">INDEX($AC$6:$AD$100, INT((COLUMNS($AN10:BT10)-1)/2) + 1, MOD(COLUMNS($AN10:BT10)-1,2) + 1)</f>
        <v>#DIV/0!</v>
      </c>
      <c r="BU10" t="e" cm="1">
        <f t="array" ref="BU10">INDEX($AC$6:$AD$100, INT((COLUMNS($AN10:BU10)-1)/2) + 1, MOD(COLUMNS($AN10:BU10)-1,2) + 1)</f>
        <v>#DIV/0!</v>
      </c>
      <c r="BV10" t="e" cm="1">
        <f t="array" ref="BV10">INDEX($AC$6:$AD$100, INT((COLUMNS($AN10:BV10)-1)/2) + 1, MOD(COLUMNS($AN10:BV10)-1,2) + 1)</f>
        <v>#DIV/0!</v>
      </c>
      <c r="BW10" t="e" cm="1">
        <f t="array" ref="BW10">INDEX($AC$6:$AD$100, INT((COLUMNS($AN10:BW10)-1)/2) + 1, MOD(COLUMNS($AN10:BW10)-1,2) + 1)</f>
        <v>#DIV/0!</v>
      </c>
      <c r="BX10" t="e" cm="1">
        <f t="array" ref="BX10">INDEX($AC$6:$AD$100, INT((COLUMNS($AN10:BX10)-1)/2) + 1, MOD(COLUMNS($AN10:BX10)-1,2) + 1)</f>
        <v>#DIV/0!</v>
      </c>
      <c r="BY10" t="e" cm="1">
        <f t="array" ref="BY10">INDEX($AC$6:$AD$100, INT((COLUMNS($AN10:BY10)-1)/2) + 1, MOD(COLUMNS($AN10:BY10)-1,2) + 1)</f>
        <v>#DIV/0!</v>
      </c>
      <c r="BZ10" t="e" cm="1">
        <f t="array" ref="BZ10">INDEX($AC$6:$AD$100, INT((COLUMNS($AN10:BZ10)-1)/2) + 1, MOD(COLUMNS($AN10:BZ10)-1,2) + 1)</f>
        <v>#DIV/0!</v>
      </c>
      <c r="CA10" t="e" cm="1">
        <f t="array" ref="CA10">INDEX($AC$6:$AD$100, INT((COLUMNS($AN10:CA10)-1)/2) + 1, MOD(COLUMNS($AN10:CA10)-1,2) + 1)</f>
        <v>#DIV/0!</v>
      </c>
      <c r="CB10" t="e" cm="1">
        <f t="array" ref="CB10">INDEX($AC$6:$AD$100, INT((COLUMNS($AN10:CB10)-1)/2) + 1, MOD(COLUMNS($AN10:CB10)-1,2) + 1)</f>
        <v>#DIV/0!</v>
      </c>
      <c r="CC10" t="e" cm="1">
        <f t="array" ref="CC10">INDEX($AC$6:$AD$100, INT((COLUMNS($AN10:CC10)-1)/2) + 1, MOD(COLUMNS($AN10:CC10)-1,2) + 1)</f>
        <v>#DIV/0!</v>
      </c>
      <c r="CD10" t="e" cm="1">
        <f t="array" ref="CD10">INDEX($AC$6:$AD$100, INT((COLUMNS($AN10:CD10)-1)/2) + 1, MOD(COLUMNS($AN10:CD10)-1,2) + 1)</f>
        <v>#DIV/0!</v>
      </c>
      <c r="CE10" t="e" cm="1">
        <f t="array" ref="CE10">INDEX($AC$6:$AD$100, INT((COLUMNS($AN10:CE10)-1)/2) + 1, MOD(COLUMNS($AN10:CE10)-1,2) + 1)</f>
        <v>#DIV/0!</v>
      </c>
      <c r="CF10" t="e" cm="1">
        <f t="array" ref="CF10">INDEX($AC$6:$AD$100, INT((COLUMNS($AN10:CF10)-1)/2) + 1, MOD(COLUMNS($AN10:CF10)-1,2) + 1)</f>
        <v>#DIV/0!</v>
      </c>
      <c r="CG10" t="e" cm="1">
        <f t="array" ref="CG10">INDEX($AC$6:$AD$100, INT((COLUMNS($AN10:CG10)-1)/2) + 1, MOD(COLUMNS($AN10:CG10)-1,2) + 1)</f>
        <v>#DIV/0!</v>
      </c>
      <c r="CH10" t="e" cm="1">
        <f t="array" ref="CH10">INDEX($AC$6:$AD$100, INT((COLUMNS($AN10:CH10)-1)/2) + 1, MOD(COLUMNS($AN10:CH10)-1,2) + 1)</f>
        <v>#DIV/0!</v>
      </c>
      <c r="CI10" t="e" cm="1">
        <f t="array" ref="CI10">INDEX($AC$6:$AD$100, INT((COLUMNS($AN10:CI10)-1)/2) + 1, MOD(COLUMNS($AN10:CI10)-1,2) + 1)</f>
        <v>#DIV/0!</v>
      </c>
      <c r="CJ10" t="e" cm="1">
        <f t="array" ref="CJ10">INDEX($AC$6:$AD$100, INT((COLUMNS($AN10:CJ10)-1)/2) + 1, MOD(COLUMNS($AN10:CJ10)-1,2) + 1)</f>
        <v>#DIV/0!</v>
      </c>
      <c r="CK10" t="e" cm="1">
        <f t="array" ref="CK10">INDEX($AC$6:$AD$100, INT((COLUMNS($AN10:CK10)-1)/2) + 1, MOD(COLUMNS($AN10:CK10)-1,2) + 1)</f>
        <v>#DIV/0!</v>
      </c>
      <c r="CL10" t="e" cm="1">
        <f t="array" ref="CL10">INDEX($AC$6:$AD$100, INT((COLUMNS($AN10:CL10)-1)/2) + 1, MOD(COLUMNS($AN10:CL10)-1,2) + 1)</f>
        <v>#DIV/0!</v>
      </c>
      <c r="CM10" t="e" cm="1">
        <f t="array" ref="CM10">INDEX($AC$6:$AD$100, INT((COLUMNS($AN10:CM10)-1)/2) + 1, MOD(COLUMNS($AN10:CM10)-1,2) + 1)</f>
        <v>#DIV/0!</v>
      </c>
      <c r="CN10" t="e" cm="1">
        <f t="array" ref="CN10">INDEX($AC$6:$AD$100, INT((COLUMNS($AN10:CN10)-1)/2) + 1, MOD(COLUMNS($AN10:CN10)-1,2) + 1)</f>
        <v>#DIV/0!</v>
      </c>
      <c r="CO10" cm="1">
        <f t="array" ref="CO10">INDEX($AF:$AF, ROW($AF$19) + COLUMNS($AN10:CO10) - 1)</f>
        <v>0</v>
      </c>
      <c r="CP10" cm="1">
        <f t="array" ref="CP10">INDEX($AF:$AF, ROW($AF$19) + COLUMNS($AN10:CP10) - 1)</f>
        <v>0</v>
      </c>
      <c r="CQ10" cm="1">
        <f t="array" ref="CQ10">INDEX($AF:$AF, ROW($AF$19) + COLUMNS($AN10:CQ10) - 1)</f>
        <v>0</v>
      </c>
      <c r="CR10" cm="1">
        <f t="array" ref="CR10">INDEX($AF:$AF, ROW($AF$19) + COLUMNS($AN10:CR10) - 1)</f>
        <v>0</v>
      </c>
      <c r="CS10" cm="1">
        <f t="array" ref="CS10">INDEX($AF:$AF, ROW($AF$19) + COLUMNS($AN10:CS10) - 1)</f>
        <v>0</v>
      </c>
      <c r="CT10" cm="1">
        <f t="array" ref="CT10">INDEX($AF:$AF, ROW($AF$19) + COLUMNS($AN10:CT10) - 1)</f>
        <v>0</v>
      </c>
      <c r="CU10" cm="1">
        <f t="array" ref="CU10">INDEX($AF:$AF, ROW($AF$19) + COLUMNS($AN10:CU10) - 1)</f>
        <v>0</v>
      </c>
      <c r="CV10" cm="1">
        <f t="array" ref="CV10">INDEX($AF:$AF, ROW($AF$19) + COLUMNS($AN10:CV10) - 1)</f>
        <v>0</v>
      </c>
      <c r="CW10" cm="1">
        <f t="array" ref="CW10">INDEX($AF:$AF, ROW($AF$19) + COLUMNS($AN10:CW10) - 1)</f>
        <v>0</v>
      </c>
      <c r="CX10" cm="1">
        <f t="array" ref="CX10">INDEX($AF:$AF, ROW($AF$19) + COLUMNS($AN10:CX10) - 1)</f>
        <v>0</v>
      </c>
      <c r="CY10" cm="1">
        <f t="array" ref="CY10">INDEX($AF:$AF, ROW($AF$19) + COLUMNS($AN10:CY10) - 1)</f>
        <v>0</v>
      </c>
    </row>
    <row r="11" spans="1:103" x14ac:dyDescent="0.25">
      <c r="C11" s="2">
        <v>15</v>
      </c>
      <c r="D11" s="2">
        <v>0.8</v>
      </c>
      <c r="E11" s="2">
        <v>1.2</v>
      </c>
      <c r="F11" s="7" cm="1">
        <f t="array" ref="F11">SUM(_xlfn.LAMBDA(_xlpm.P_List,_xlpm.a_List,_xlpm.b_List,SUM(IFERROR(-_xlpm.P_List*_xlpm.a_List*(_xlpm.b_List^2)/((_xlpm.a_List + _xlpm.b_List)^2),0)))(_xlfn.TEXTSPLIT(C11,",")+0,_xlfn.TEXTSPLIT(D11,",")+0,_xlfn.TEXTSPLIT(E11,",")+0))</f>
        <v>-4.32</v>
      </c>
      <c r="G11" s="7" cm="1">
        <f t="array" ref="G11">SUM(_xlfn.LAMBDA(_xlpm.P_List,_xlpm.a_List,_xlpm.b_List,SUM(IFERROR(_xlpm.P_List*_xlpm.b_List*(_xlpm.a_List^2)/((_xlpm.a_List + _xlpm.b_List)^2),0)))(_xlfn.TEXTSPLIT(C11,",")+0,_xlfn.TEXTSPLIT(D11,",")+0,_xlfn.TEXTSPLIT(E11,",")+0))</f>
        <v>2.8800000000000008</v>
      </c>
      <c r="H11" s="2">
        <v>0</v>
      </c>
      <c r="I11" s="2">
        <v>0</v>
      </c>
      <c r="J11" s="2">
        <v>2</v>
      </c>
      <c r="K11" s="2">
        <v>1</v>
      </c>
      <c r="L11" s="2">
        <f t="shared" si="3"/>
        <v>2</v>
      </c>
      <c r="M11" s="2">
        <v>3</v>
      </c>
      <c r="N11" s="7" cm="1">
        <f t="array" ref="N11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11,",")+0,_xlfn.TEXTSPLIT(J11,",")+0,_xlfn.TEXTSPLIT(K11,",")+0,_xlfn.TEXTSPLIT(H11,",")+0,_xlfn.TEXTSPLIT(I11,",")+0,_xlfn.TEXTSPLIT(M11,",")+0))</f>
        <v>0</v>
      </c>
      <c r="O11" s="7" cm="1">
        <f t="array" ref="O11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11,",")+0,_xlfn.TEXTSPLIT(J11,",")+0,_xlfn.TEXTSPLIT(K11,",")+0,_xlfn.TEXTSPLIT(H11,",")+0,_xlfn.TEXTSPLIT(I11,",")+0,_xlfn.TEXTSPLIT(M11,",")+0))</f>
        <v>0</v>
      </c>
      <c r="P11" s="2">
        <v>0</v>
      </c>
      <c r="Q11" s="2">
        <v>2</v>
      </c>
      <c r="R11" s="2">
        <v>3</v>
      </c>
      <c r="S11" s="7" cm="1">
        <f t="array" ref="S11">SUM(_xlfn.LAMBDA(_xlpm.M,_xlpm.a,_xlpm.b,SUM(IFERROR(-_xlpm.M*_xlpm.b/(_xlpm.a+_xlpm.b)*(3*_xlpm.a/(_xlpm.a+_xlpm.b)-1),0)))(_xlfn.TEXTSPLIT(P11,",")+0,_xlfn.TEXTSPLIT(Q11,",")+0,_xlfn.TEXTSPLIT(R11,",")+0))</f>
        <v>0</v>
      </c>
      <c r="T11" s="7" cm="1">
        <f t="array" ref="T11">SUM(_xlfn.LAMBDA(_xlpm.M,_xlpm.a,_xlpm.b,SUM(IFERROR(_xlpm.M*_xlpm.a/(_xlpm.a+_xlpm.b)*(3*_xlpm.b/(_xlpm.a+_xlpm.b)-1),0)))(_xlfn.TEXTSPLIT(P11,",")+0,_xlfn.TEXTSPLIT(Q11,",")+0,_xlfn.TEXTSPLIT(R11,",")+0))</f>
        <v>0</v>
      </c>
      <c r="U11" s="2">
        <v>0</v>
      </c>
      <c r="V11" s="2">
        <v>0</v>
      </c>
      <c r="W11" s="2">
        <f t="shared" si="4"/>
        <v>2</v>
      </c>
      <c r="X11" s="2">
        <v>1</v>
      </c>
      <c r="Y11" s="2">
        <v>1250000000</v>
      </c>
      <c r="Z11" s="2">
        <f t="shared" si="7"/>
        <v>3750000000</v>
      </c>
      <c r="AA11" s="7">
        <f t="shared" si="5"/>
        <v>0</v>
      </c>
      <c r="AB11" s="7">
        <f t="shared" si="6"/>
        <v>0</v>
      </c>
      <c r="AC11">
        <f t="shared" si="0"/>
        <v>-4.32</v>
      </c>
      <c r="AD11">
        <f t="shared" si="1"/>
        <v>2.8800000000000008</v>
      </c>
      <c r="AF11">
        <v>2</v>
      </c>
      <c r="AG11">
        <v>3</v>
      </c>
      <c r="AI11" cm="1">
        <f t="array" ref="AI11">IF(AK11=$AF$3,$AM$4,IF(MOD(ROW(AI11)-ROW($AI$7),2)=0, INDEX($AJ$6:$AJ$102, INT((ROW(AI11)-ROW($AI$7))/2) + 1), 1-INDEX($AJ$6:$AJ$102, INT((ROW(AI11)-ROW($AI$7))/2) + 1)))</f>
        <v>0.25</v>
      </c>
      <c r="AJ11">
        <f t="shared" si="2"/>
        <v>0.42857142857142855</v>
      </c>
      <c r="AL11" s="5">
        <v>2</v>
      </c>
      <c r="AM11" t="s">
        <v>8</v>
      </c>
      <c r="AN11" cm="1">
        <f t="array" ref="AN11">INDEX($AI:$AI, ROW($AI$6) + COLUMNS($AN9:AN9) - 1)</f>
        <v>1</v>
      </c>
      <c r="AO11" cm="1">
        <f t="array" ref="AO11">INDEX($AI:$AI, ROW($AI$6) + COLUMNS($AN9:AO9) - 1)</f>
        <v>0.57142857142857151</v>
      </c>
      <c r="AP11" cm="1">
        <f t="array" ref="AP11">INDEX($AI:$AI, ROW($AI$6) + COLUMNS($AN9:AP9) - 1)</f>
        <v>0.42857142857142849</v>
      </c>
      <c r="AQ11" cm="1">
        <f t="array" ref="AQ11">INDEX($AI:$AI, ROW($AI$6) + COLUMNS($AN9:AQ9) - 1)</f>
        <v>0</v>
      </c>
      <c r="AR11" cm="1">
        <f t="array" ref="AR11">INDEX($AI:$AI, ROW($AI$6) + COLUMNS($AN9:AR9) - 1)</f>
        <v>0.625</v>
      </c>
      <c r="AS11" cm="1">
        <f t="array" ref="AS11">INDEX($AI:$AI, ROW($AI$6) + COLUMNS($AN9:AS9) - 1)</f>
        <v>0.25</v>
      </c>
      <c r="AT11" cm="1">
        <f t="array" ref="AT11">INDEX($AI:$AI, ROW($AI$6) + COLUMNS($AN9:AT9) - 1)</f>
        <v>0.75</v>
      </c>
      <c r="AU11" cm="1">
        <f t="array" ref="AU11">INDEX($AI:$AI, ROW($AI$6) + COLUMNS($AN9:AU9) - 1)</f>
        <v>0.6</v>
      </c>
      <c r="AV11" cm="1">
        <f t="array" ref="AV11">INDEX($AI:$AI, ROW($AI$6) + COLUMNS($AN9:AV9) - 1)</f>
        <v>0.4</v>
      </c>
      <c r="AW11" cm="1">
        <f t="array" ref="AW11">INDEX($AI:$AI, ROW($AI$6) + COLUMNS($AN9:AW9) - 1)</f>
        <v>0.4</v>
      </c>
      <c r="AX11" cm="1">
        <f t="array" ref="AX11">INDEX($AI:$AI, ROW($AI$6) + COLUMNS($AN9:AX9) - 1)</f>
        <v>0.6</v>
      </c>
      <c r="AY11" cm="1">
        <f t="array" ref="AY11">INDEX($AI:$AI, ROW($AI$6) + COLUMNS($AN9:AY9) - 1)</f>
        <v>0.42857142857142855</v>
      </c>
      <c r="AZ11" cm="1">
        <f t="array" ref="AZ11">INDEX($AI:$AI, ROW($AI$6) + COLUMNS($AN9:AZ9) - 1)</f>
        <v>0.5714285714285714</v>
      </c>
      <c r="BA11" cm="1">
        <f t="array" ref="BA11">INDEX($AI:$AI, ROW($AI$6) + COLUMNS($AN9:BA9) - 1)</f>
        <v>0.5714285714285714</v>
      </c>
      <c r="BB11" cm="1">
        <f t="array" ref="BB11">INDEX($AI:$AI, ROW($AI$6) + COLUMNS($AN9:BB9) - 1)</f>
        <v>0.4285714285714286</v>
      </c>
      <c r="BC11" cm="1">
        <f t="array" ref="BC11">INDEX($AI:$AI, ROW($AI$6) + COLUMNS($AN9:BC9) - 1)</f>
        <v>0.6</v>
      </c>
      <c r="BD11" cm="1">
        <f t="array" ref="BD11">INDEX($AI:$AI, ROW($AI$6) + COLUMNS($AN9:BD9) - 1)</f>
        <v>0.4</v>
      </c>
      <c r="BE11" cm="1">
        <f t="array" ref="BE11">INDEX($AI:$AI, ROW($AI$6) + COLUMNS($AN9:BE9) - 1)</f>
        <v>0.4</v>
      </c>
      <c r="BF11" cm="1">
        <f t="array" ref="BF11">INDEX($AI:$AI, ROW($AI$6) + COLUMNS($AN9:BF9) - 1)</f>
        <v>0.6</v>
      </c>
      <c r="BG11" cm="1">
        <f t="array" ref="BG11">INDEX($AI:$AI, ROW($AI$6) + COLUMNS($AN9:BG9) - 1)</f>
        <v>0.75</v>
      </c>
      <c r="BH11" cm="1">
        <f t="array" ref="BH11">INDEX($AI:$AI, ROW($AI$6) + COLUMNS($AN9:BH9) - 1)</f>
        <v>0.25</v>
      </c>
      <c r="BI11" cm="1">
        <f t="array" ref="BI11">INDEX($AI:$AI, ROW($AI$6) + COLUMNS($AN9:BI9) - 1)</f>
        <v>0.7142857142857143</v>
      </c>
      <c r="BJ11" cm="1">
        <f t="array" ref="BJ11">INDEX($AI:$AI, ROW($AI$6) + COLUMNS($AN9:BJ9) - 1)</f>
        <v>0.2857142857142857</v>
      </c>
      <c r="BK11" cm="1">
        <f t="array" ref="BK11">INDEX($AI:$AI, ROW($AI$6) + COLUMNS($AN9:BK9) - 1)</f>
        <v>0.375</v>
      </c>
      <c r="BL11" cm="1">
        <f t="array" ref="BL11">INDEX($AI:$AI, ROW($AI$6) + COLUMNS($AN9:BL9) - 1)</f>
        <v>0.625</v>
      </c>
      <c r="BM11" cm="1">
        <f t="array" ref="BM11">INDEX($AI:$AI, ROW($AI$6) + COLUMNS($AN9:BM9) - 1)</f>
        <v>0.4375</v>
      </c>
      <c r="BN11" cm="1">
        <f t="array" ref="BN11">INDEX($AI:$AI, ROW($AI$6) + COLUMNS($AN9:BN9) - 1)</f>
        <v>0.5625</v>
      </c>
      <c r="BO11" cm="1">
        <f t="array" ref="BO11">INDEX($AI:$AI, ROW($AI$6) + COLUMNS($AN9:BO9) - 1)</f>
        <v>0.3</v>
      </c>
      <c r="BP11" cm="1">
        <f t="array" ref="BP11">INDEX($AI:$AI, ROW($AI$6) + COLUMNS($AN9:BP9) - 1)</f>
        <v>0.7</v>
      </c>
      <c r="BQ11" t="e" cm="1">
        <f t="array" ref="BQ11">INDEX($AI:$AI, ROW($AI$6) + COLUMNS($AN9:BQ9) - 1)</f>
        <v>#DIV/0!</v>
      </c>
      <c r="BR11" cm="1">
        <f t="array" ref="BR11">INDEX($AI:$AI, ROW($AI$6) + COLUMNS($AN9:BR9) - 1)</f>
        <v>0</v>
      </c>
      <c r="BS11" cm="1">
        <f t="array" ref="BS11">INDEX($AI:$AI, ROW($AI$6) + COLUMNS($AN9:BS9) - 1)</f>
        <v>0</v>
      </c>
      <c r="BT11" cm="1">
        <f t="array" ref="BT11">INDEX($AI:$AI, ROW($AI$6) + COLUMNS($AN9:BT9) - 1)</f>
        <v>0</v>
      </c>
      <c r="BU11" cm="1">
        <f t="array" ref="BU11">INDEX($AI:$AI, ROW($AI$6) + COLUMNS($AN9:BU9) - 1)</f>
        <v>0</v>
      </c>
      <c r="BV11" cm="1">
        <f t="array" ref="BV11">INDEX($AI:$AI, ROW($AI$6) + COLUMNS($AN9:BV9) - 1)</f>
        <v>0</v>
      </c>
      <c r="BW11" cm="1">
        <f t="array" ref="BW11">INDEX($AI:$AI, ROW($AI$6) + COLUMNS($AN9:BW9) - 1)</f>
        <v>0</v>
      </c>
      <c r="BX11" cm="1">
        <f t="array" ref="BX11">INDEX($AI:$AI, ROW($AI$6) + COLUMNS($AN9:BX9) - 1)</f>
        <v>0</v>
      </c>
      <c r="BY11" cm="1">
        <f t="array" ref="BY11">INDEX($AI:$AI, ROW($AI$6) + COLUMNS($AN9:BY9) - 1)</f>
        <v>0</v>
      </c>
      <c r="BZ11" cm="1">
        <f t="array" ref="BZ11">INDEX($AI:$AI, ROW($AI$6) + COLUMNS($AN9:BZ9) - 1)</f>
        <v>0</v>
      </c>
      <c r="CA11" cm="1">
        <f t="array" ref="CA11">INDEX($AI:$AI, ROW($AI$6) + COLUMNS($AN9:CA9) - 1)</f>
        <v>0</v>
      </c>
      <c r="CB11" cm="1">
        <f t="array" ref="CB11">INDEX($AI:$AI, ROW($AI$6) + COLUMNS($AN9:CB9) - 1)</f>
        <v>0</v>
      </c>
      <c r="CC11" cm="1">
        <f t="array" ref="CC11">INDEX($AI:$AI, ROW($AI$6) + COLUMNS($AN9:CC9) - 1)</f>
        <v>0</v>
      </c>
      <c r="CD11" cm="1">
        <f t="array" ref="CD11">INDEX($AI:$AI, ROW($AI$6) + COLUMNS($AN9:CD9) - 1)</f>
        <v>0</v>
      </c>
      <c r="CE11" cm="1">
        <f t="array" ref="CE11">INDEX($AI:$AI, ROW($AI$6) + COLUMNS($AN9:CE9) - 1)</f>
        <v>0</v>
      </c>
      <c r="CF11" cm="1">
        <f t="array" ref="CF11">INDEX($AI:$AI, ROW($AI$6) + COLUMNS($AN9:CF9) - 1)</f>
        <v>0</v>
      </c>
      <c r="CG11" cm="1">
        <f t="array" ref="CG11">INDEX($AI:$AI, ROW($AI$6) + COLUMNS($AN9:CG9) - 1)</f>
        <v>0</v>
      </c>
      <c r="CH11" cm="1">
        <f t="array" ref="CH11">INDEX($AI:$AI, ROW($AI$6) + COLUMNS($AN9:CH9) - 1)</f>
        <v>0</v>
      </c>
      <c r="CI11" cm="1">
        <f t="array" ref="CI11">INDEX($AI:$AI, ROW($AI$6) + COLUMNS($AN9:CI9) - 1)</f>
        <v>0</v>
      </c>
      <c r="CJ11" cm="1">
        <f t="array" ref="CJ11">INDEX($AI:$AI, ROW($AI$6) + COLUMNS($AN9:CJ9) - 1)</f>
        <v>0</v>
      </c>
      <c r="CK11" cm="1">
        <f t="array" ref="CK11">INDEX($AI:$AI, ROW($AI$6) + COLUMNS($AN9:CK9) - 1)</f>
        <v>0</v>
      </c>
      <c r="CL11" cm="1">
        <f t="array" ref="CL11">INDEX($AI:$AI, ROW($AI$6) + COLUMNS($AN9:CL9) - 1)</f>
        <v>0</v>
      </c>
      <c r="CM11" cm="1">
        <f t="array" ref="CM11">INDEX($AI:$AI, ROW($AI$6) + COLUMNS($AN9:CM9) - 1)</f>
        <v>0</v>
      </c>
      <c r="CN11" cm="1">
        <f t="array" ref="CN11">INDEX($AI:$AI, ROW($AI$6) + COLUMNS($AN9:CN9) - 1)</f>
        <v>0</v>
      </c>
      <c r="CO11" cm="1">
        <f t="array" ref="CO11">INDEX($AI:$AI, ROW($AI$6) + COLUMNS($AN9:CO9) - 1)</f>
        <v>0</v>
      </c>
      <c r="CP11" cm="1">
        <f t="array" ref="CP11">INDEX($AI:$AI, ROW($AI$6) + COLUMNS($AN9:CP9) - 1)</f>
        <v>0</v>
      </c>
      <c r="CQ11" cm="1">
        <f t="array" ref="CQ11">INDEX($AI:$AI, ROW($AI$6) + COLUMNS($AN9:CQ9) - 1)</f>
        <v>0</v>
      </c>
      <c r="CR11" cm="1">
        <f t="array" ref="CR11">INDEX($AI:$AI, ROW($AI$6) + COLUMNS($AN9:CR9) - 1)</f>
        <v>0</v>
      </c>
      <c r="CS11" cm="1">
        <f t="array" ref="CS11">INDEX($AI:$AI, ROW($AI$6) + COLUMNS($AN9:CS9) - 1)</f>
        <v>0</v>
      </c>
      <c r="CT11" cm="1">
        <f t="array" ref="CT11">INDEX($AI:$AI, ROW($AI$6) + COLUMNS($AN9:CT9) - 1)</f>
        <v>0</v>
      </c>
      <c r="CU11" cm="1">
        <f t="array" ref="CU11">INDEX($AI:$AI, ROW($AI$6) + COLUMNS($AN9:CU9) - 1)</f>
        <v>0</v>
      </c>
      <c r="CV11" cm="1">
        <f t="array" ref="CV11">INDEX($AI:$AI, ROW($AI$6) + COLUMNS($AN9:CV9) - 1)</f>
        <v>0</v>
      </c>
      <c r="CW11" cm="1">
        <f t="array" ref="CW11">INDEX($AI:$AI, ROW($AI$6) + COLUMNS($AN9:CW9) - 1)</f>
        <v>0</v>
      </c>
      <c r="CX11" cm="1">
        <f t="array" ref="CX11">INDEX($AI:$AI, ROW($AI$6) + COLUMNS($AN9:CX9) - 1)</f>
        <v>0</v>
      </c>
      <c r="CY11" cm="1">
        <f t="array" ref="CY11">INDEX($AI:$AI, ROW($AI$6) + COLUMNS($AN9:CY9) - 1)</f>
        <v>0</v>
      </c>
    </row>
    <row r="12" spans="1:103" x14ac:dyDescent="0.25">
      <c r="C12" s="2" t="s">
        <v>48</v>
      </c>
      <c r="D12" s="2" t="s">
        <v>49</v>
      </c>
      <c r="E12" s="2" t="s">
        <v>50</v>
      </c>
      <c r="F12" s="7" cm="1">
        <f t="array" ref="F12">SUM(_xlfn.LAMBDA(_xlpm.P_List,_xlpm.a_List,_xlpm.b_List,SUM(IFERROR(-_xlpm.P_List*_xlpm.a_List*(_xlpm.b_List^2)/((_xlpm.a_List + _xlpm.b_List)^2),0)))(_xlfn.TEXTSPLIT(C12,",")+0,_xlfn.TEXTSPLIT(D12,",")+0,_xlfn.TEXTSPLIT(E12,",")+0))</f>
        <v>-3.75</v>
      </c>
      <c r="G12" s="7" cm="1">
        <f t="array" ref="G12">SUM(_xlfn.LAMBDA(_xlpm.P_List,_xlpm.a_List,_xlpm.b_List,SUM(IFERROR(_xlpm.P_List*_xlpm.b_List*(_xlpm.a_List^2)/((_xlpm.a_List + _xlpm.b_List)^2),0)))(_xlfn.TEXTSPLIT(C12,",")+0,_xlfn.TEXTSPLIT(D12,",")+0,_xlfn.TEXTSPLIT(E12,",")+0))</f>
        <v>3.75</v>
      </c>
      <c r="H12" s="2">
        <v>0</v>
      </c>
      <c r="I12" s="2">
        <v>0</v>
      </c>
      <c r="J12" s="2">
        <v>2</v>
      </c>
      <c r="K12" s="2">
        <v>1</v>
      </c>
      <c r="L12" s="2">
        <f t="shared" si="3"/>
        <v>2</v>
      </c>
      <c r="M12" s="2">
        <v>3</v>
      </c>
      <c r="N12" s="7" cm="1">
        <f t="array" ref="N12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12,",")+0,_xlfn.TEXTSPLIT(J12,",")+0,_xlfn.TEXTSPLIT(K12,",")+0,_xlfn.TEXTSPLIT(H12,",")+0,_xlfn.TEXTSPLIT(I12,",")+0,_xlfn.TEXTSPLIT(M12,",")+0))</f>
        <v>0</v>
      </c>
      <c r="O12" s="7" cm="1">
        <f t="array" ref="O12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12,",")+0,_xlfn.TEXTSPLIT(J12,",")+0,_xlfn.TEXTSPLIT(K12,",")+0,_xlfn.TEXTSPLIT(H12,",")+0,_xlfn.TEXTSPLIT(I12,",")+0,_xlfn.TEXTSPLIT(M12,",")+0))</f>
        <v>0</v>
      </c>
      <c r="P12" s="2">
        <v>0</v>
      </c>
      <c r="Q12" s="2">
        <v>2</v>
      </c>
      <c r="R12" s="2">
        <v>3</v>
      </c>
      <c r="S12" s="7" cm="1">
        <f t="array" ref="S12">SUM(_xlfn.LAMBDA(_xlpm.M,_xlpm.a,_xlpm.b,SUM(IFERROR(-_xlpm.M*_xlpm.b/(_xlpm.a+_xlpm.b)*(3*_xlpm.a/(_xlpm.a+_xlpm.b)-1),0)))(_xlfn.TEXTSPLIT(P12,",")+0,_xlfn.TEXTSPLIT(Q12,",")+0,_xlfn.TEXTSPLIT(R12,",")+0))</f>
        <v>0</v>
      </c>
      <c r="T12" s="7" cm="1">
        <f t="array" ref="T12">SUM(_xlfn.LAMBDA(_xlpm.M,_xlpm.a,_xlpm.b,SUM(IFERROR(_xlpm.M*_xlpm.a/(_xlpm.a+_xlpm.b)*(3*_xlpm.b/(_xlpm.a+_xlpm.b)-1),0)))(_xlfn.TEXTSPLIT(P12,",")+0,_xlfn.TEXTSPLIT(Q12,",")+0,_xlfn.TEXTSPLIT(R12,",")+0))</f>
        <v>0</v>
      </c>
      <c r="U12" s="2">
        <v>0</v>
      </c>
      <c r="V12" s="2">
        <v>0</v>
      </c>
      <c r="W12" s="2">
        <f t="shared" si="4"/>
        <v>2</v>
      </c>
      <c r="X12" s="2">
        <v>1</v>
      </c>
      <c r="Y12" s="2">
        <v>1250000000</v>
      </c>
      <c r="Z12" s="2">
        <f t="shared" si="7"/>
        <v>5000000000</v>
      </c>
      <c r="AA12" s="7">
        <f t="shared" si="5"/>
        <v>0</v>
      </c>
      <c r="AB12" s="7">
        <f t="shared" si="6"/>
        <v>0</v>
      </c>
      <c r="AC12">
        <f t="shared" si="0"/>
        <v>-3.75</v>
      </c>
      <c r="AD12">
        <f t="shared" si="1"/>
        <v>3.75</v>
      </c>
      <c r="AF12">
        <v>2</v>
      </c>
      <c r="AG12">
        <v>4</v>
      </c>
      <c r="AI12" cm="1">
        <f t="array" ref="AI12">IF(AK12=$AF$3,$AM$4,IF(MOD(ROW(AI12)-ROW($AI$7),2)=0, INDEX($AJ$6:$AJ$102, INT((ROW(AI12)-ROW($AI$7))/2) + 1), 1-INDEX($AJ$6:$AJ$102, INT((ROW(AI12)-ROW($AI$7))/2) + 1)))</f>
        <v>0.75</v>
      </c>
      <c r="AJ12">
        <f t="shared" si="2"/>
        <v>0.5714285714285714</v>
      </c>
      <c r="AL12" s="5">
        <v>3</v>
      </c>
      <c r="AM12" t="s">
        <v>11</v>
      </c>
      <c r="AN12" cm="1">
        <f t="array" ref="AN12">INDEX($AK:$AK, ROW($AK$6) + COLUMNS($AN9:AN9) - 1)</f>
        <v>1</v>
      </c>
      <c r="AO12" cm="1">
        <f t="array" ref="AO12">INDEX($AK:$AK, ROW($AK$6) + COLUMNS($AN9:AO9) - 1)</f>
        <v>2</v>
      </c>
      <c r="AP12" cm="1">
        <f t="array" ref="AP12">INDEX($AK:$AK, ROW($AK$6) + COLUMNS($AN9:AP9) - 1)</f>
        <v>3</v>
      </c>
      <c r="AQ12" cm="1">
        <f t="array" ref="AQ12">INDEX($AK:$AK, ROW($AK$6) + COLUMNS($AN9:AQ9) - 1)</f>
        <v>4</v>
      </c>
      <c r="AR12" cm="1">
        <f t="array" ref="AR12">INDEX($AK:$AK, ROW($AK$6) + COLUMNS($AN9:AR9) - 1)</f>
        <v>0</v>
      </c>
      <c r="AS12" cm="1">
        <f t="array" ref="AS12">INDEX($AK:$AK, ROW($AK$6) + COLUMNS($AN9:AS9) - 1)</f>
        <v>0</v>
      </c>
      <c r="AT12" cm="1">
        <f t="array" ref="AT12">INDEX($AK:$AK, ROW($AK$6) + COLUMNS($AN9:AT9) - 1)</f>
        <v>0</v>
      </c>
      <c r="AU12" cm="1">
        <f t="array" ref="AU12">INDEX($AK:$AK, ROW($AK$6) + COLUMNS($AN9:AU9) - 1)</f>
        <v>0</v>
      </c>
      <c r="AV12" cm="1">
        <f t="array" ref="AV12">INDEX($AK:$AK, ROW($AK$6) + COLUMNS($AN9:AV9) - 1)</f>
        <v>0</v>
      </c>
      <c r="AW12" cm="1">
        <f t="array" ref="AW12">INDEX($AK:$AK, ROW($AK$6) + COLUMNS($AN9:AW9) - 1)</f>
        <v>0</v>
      </c>
      <c r="AX12" cm="1">
        <f t="array" ref="AX12">INDEX($AK:$AK, ROW($AK$6) + COLUMNS($AN9:AX9) - 1)</f>
        <v>0</v>
      </c>
      <c r="AY12" cm="1">
        <f t="array" ref="AY12">INDEX($AK:$AK, ROW($AK$6) + COLUMNS($AN9:AY9) - 1)</f>
        <v>0</v>
      </c>
      <c r="AZ12" cm="1">
        <f t="array" ref="AZ12">INDEX($AK:$AK, ROW($AK$6) + COLUMNS($AN9:AZ9) - 1)</f>
        <v>0</v>
      </c>
      <c r="BA12" cm="1">
        <f t="array" ref="BA12">INDEX($AK:$AK, ROW($AK$6) + COLUMNS($AN9:BA9) - 1)</f>
        <v>0</v>
      </c>
      <c r="BB12" cm="1">
        <f t="array" ref="BB12">INDEX($AK:$AK, ROW($AK$6) + COLUMNS($AN9:BB9) - 1)</f>
        <v>0</v>
      </c>
      <c r="BC12" cm="1">
        <f t="array" ref="BC12">INDEX($AK:$AK, ROW($AK$6) + COLUMNS($AN9:BC9) - 1)</f>
        <v>0</v>
      </c>
      <c r="BD12" cm="1">
        <f t="array" ref="BD12">INDEX($AK:$AK, ROW($AK$6) + COLUMNS($AN9:BD9) - 1)</f>
        <v>0</v>
      </c>
      <c r="BE12" cm="1">
        <f t="array" ref="BE12">INDEX($AK:$AK, ROW($AK$6) + COLUMNS($AN9:BE9) - 1)</f>
        <v>0</v>
      </c>
      <c r="BF12" cm="1">
        <f t="array" ref="BF12">INDEX($AK:$AK, ROW($AK$6) + COLUMNS($AN9:BF9) - 1)</f>
        <v>0</v>
      </c>
      <c r="BG12" cm="1">
        <f t="array" ref="BG12">INDEX($AK:$AK, ROW($AK$6) + COLUMNS($AN9:BG9) - 1)</f>
        <v>0</v>
      </c>
      <c r="BH12" cm="1">
        <f t="array" ref="BH12">INDEX($AK:$AK, ROW($AK$6) + COLUMNS($AN9:BH9) - 1)</f>
        <v>0</v>
      </c>
      <c r="BI12" cm="1">
        <f t="array" ref="BI12">INDEX($AK:$AK, ROW($AK$6) + COLUMNS($AN9:BI9) - 1)</f>
        <v>0</v>
      </c>
      <c r="BJ12" cm="1">
        <f t="array" ref="BJ12">INDEX($AK:$AK, ROW($AK$6) + COLUMNS($AN9:BJ9) - 1)</f>
        <v>0</v>
      </c>
      <c r="BK12" cm="1">
        <f t="array" ref="BK12">INDEX($AK:$AK, ROW($AK$6) + COLUMNS($AN9:BK9) - 1)</f>
        <v>0</v>
      </c>
      <c r="BL12" cm="1">
        <f t="array" ref="BL12">INDEX($AK:$AK, ROW($AK$6) + COLUMNS($AN9:BL9) - 1)</f>
        <v>0</v>
      </c>
      <c r="BM12" cm="1">
        <f t="array" ref="BM12">INDEX($AK:$AK, ROW($AK$6) + COLUMNS($AN9:BM9) - 1)</f>
        <v>0</v>
      </c>
      <c r="BN12" cm="1">
        <f t="array" ref="BN12">INDEX($AK:$AK, ROW($AK$6) + COLUMNS($AN9:BN9) - 1)</f>
        <v>0</v>
      </c>
      <c r="BO12" cm="1">
        <f t="array" ref="BO12">INDEX($AK:$AK, ROW($AK$6) + COLUMNS($AN9:BO9) - 1)</f>
        <v>0</v>
      </c>
      <c r="BP12" cm="1">
        <f t="array" ref="BP12">INDEX($AK:$AK, ROW($AK$6) + COLUMNS($AN9:BP9) - 1)</f>
        <v>0</v>
      </c>
      <c r="BQ12" cm="1">
        <f t="array" ref="BQ12">INDEX($AK:$AK, ROW($AK$6) + COLUMNS($AN9:BQ9) - 1)</f>
        <v>0</v>
      </c>
      <c r="BR12" cm="1">
        <f t="array" ref="BR12">INDEX($AK:$AK, ROW($AK$6) + COLUMNS($AN9:BR9) - 1)</f>
        <v>0</v>
      </c>
      <c r="BS12" cm="1">
        <f t="array" ref="BS12">INDEX($AK:$AK, ROW($AK$6) + COLUMNS($AN9:BS9) - 1)</f>
        <v>0</v>
      </c>
      <c r="BT12" cm="1">
        <f t="array" ref="BT12">INDEX($AK:$AK, ROW($AK$6) + COLUMNS($AN9:BT9) - 1)</f>
        <v>0</v>
      </c>
      <c r="BU12" cm="1">
        <f t="array" ref="BU12">INDEX($AK:$AK, ROW($AK$6) + COLUMNS($AN9:BU9) - 1)</f>
        <v>0</v>
      </c>
      <c r="BV12" cm="1">
        <f t="array" ref="BV12">INDEX($AK:$AK, ROW($AK$6) + COLUMNS($AN9:BV9) - 1)</f>
        <v>0</v>
      </c>
      <c r="BW12" cm="1">
        <f t="array" ref="BW12">INDEX($AK:$AK, ROW($AK$6) + COLUMNS($AN9:BW9) - 1)</f>
        <v>0</v>
      </c>
      <c r="BX12" cm="1">
        <f t="array" ref="BX12">INDEX($AK:$AK, ROW($AK$6) + COLUMNS($AN9:BX9) - 1)</f>
        <v>0</v>
      </c>
      <c r="BY12" cm="1">
        <f t="array" ref="BY12">INDEX($AK:$AK, ROW($AK$6) + COLUMNS($AN9:BY9) - 1)</f>
        <v>0</v>
      </c>
      <c r="BZ12" cm="1">
        <f t="array" ref="BZ12">INDEX($AK:$AK, ROW($AK$6) + COLUMNS($AN9:BZ9) - 1)</f>
        <v>0</v>
      </c>
      <c r="CA12" cm="1">
        <f t="array" ref="CA12">INDEX($AK:$AK, ROW($AK$6) + COLUMNS($AN9:CA9) - 1)</f>
        <v>0</v>
      </c>
      <c r="CB12" cm="1">
        <f t="array" ref="CB12">INDEX($AK:$AK, ROW($AK$6) + COLUMNS($AN9:CB9) - 1)</f>
        <v>0</v>
      </c>
      <c r="CC12" cm="1">
        <f t="array" ref="CC12">INDEX($AK:$AK, ROW($AK$6) + COLUMNS($AN9:CC9) - 1)</f>
        <v>0</v>
      </c>
      <c r="CD12" cm="1">
        <f t="array" ref="CD12">INDEX($AK:$AK, ROW($AK$6) + COLUMNS($AN9:CD9) - 1)</f>
        <v>0</v>
      </c>
      <c r="CE12" cm="1">
        <f t="array" ref="CE12">INDEX($AK:$AK, ROW($AK$6) + COLUMNS($AN9:CE9) - 1)</f>
        <v>0</v>
      </c>
      <c r="CF12" cm="1">
        <f t="array" ref="CF12">INDEX($AK:$AK, ROW($AK$6) + COLUMNS($AN9:CF9) - 1)</f>
        <v>0</v>
      </c>
      <c r="CG12" cm="1">
        <f t="array" ref="CG12">INDEX($AK:$AK, ROW($AK$6) + COLUMNS($AN9:CG9) - 1)</f>
        <v>0</v>
      </c>
      <c r="CH12" cm="1">
        <f t="array" ref="CH12">INDEX($AK:$AK, ROW($AK$6) + COLUMNS($AN9:CH9) - 1)</f>
        <v>0</v>
      </c>
      <c r="CI12" cm="1">
        <f t="array" ref="CI12">INDEX($AK:$AK, ROW($AK$6) + COLUMNS($AN9:CI9) - 1)</f>
        <v>0</v>
      </c>
      <c r="CJ12" cm="1">
        <f t="array" ref="CJ12">INDEX($AK:$AK, ROW($AK$6) + COLUMNS($AN9:CJ9) - 1)</f>
        <v>0</v>
      </c>
      <c r="CK12" cm="1">
        <f t="array" ref="CK12">INDEX($AK:$AK, ROW($AK$6) + COLUMNS($AN9:CK9) - 1)</f>
        <v>0</v>
      </c>
      <c r="CL12" cm="1">
        <f t="array" ref="CL12">INDEX($AK:$AK, ROW($AK$6) + COLUMNS($AN9:CL9) - 1)</f>
        <v>0</v>
      </c>
      <c r="CM12" cm="1">
        <f t="array" ref="CM12">INDEX($AK:$AK, ROW($AK$6) + COLUMNS($AN9:CM9) - 1)</f>
        <v>0</v>
      </c>
      <c r="CN12" cm="1">
        <f t="array" ref="CN12">INDEX($AK:$AK, ROW($AK$6) + COLUMNS($AN9:CN9) - 1)</f>
        <v>0</v>
      </c>
      <c r="CO12" cm="1">
        <f t="array" ref="CO12">INDEX($AK:$AK, ROW($AK$6) + COLUMNS($AN9:CO9) - 1)</f>
        <v>0</v>
      </c>
      <c r="CP12" cm="1">
        <f t="array" ref="CP12">INDEX($AK:$AK, ROW($AK$6) + COLUMNS($AN9:CP9) - 1)</f>
        <v>0</v>
      </c>
      <c r="CQ12" cm="1">
        <f t="array" ref="CQ12">INDEX($AK:$AK, ROW($AK$6) + COLUMNS($AN9:CQ9) - 1)</f>
        <v>0</v>
      </c>
      <c r="CR12" cm="1">
        <f t="array" ref="CR12">INDEX($AK:$AK, ROW($AK$6) + COLUMNS($AN9:CR9) - 1)</f>
        <v>0</v>
      </c>
      <c r="CS12" cm="1">
        <f t="array" ref="CS12">INDEX($AK:$AK, ROW($AK$6) + COLUMNS($AN9:CS9) - 1)</f>
        <v>0</v>
      </c>
      <c r="CT12" cm="1">
        <f t="array" ref="CT12">INDEX($AK:$AK, ROW($AK$6) + COLUMNS($AN9:CT9) - 1)</f>
        <v>0</v>
      </c>
      <c r="CU12" cm="1">
        <f t="array" ref="CU12">INDEX($AK:$AK, ROW($AK$6) + COLUMNS($AN9:CU9) - 1)</f>
        <v>0</v>
      </c>
      <c r="CV12" cm="1">
        <f t="array" ref="CV12">INDEX($AK:$AK, ROW($AK$6) + COLUMNS($AN9:CV9) - 1)</f>
        <v>0</v>
      </c>
      <c r="CW12" cm="1">
        <f t="array" ref="CW12">INDEX($AK:$AK, ROW($AK$6) + COLUMNS($AN9:CW9) - 1)</f>
        <v>0</v>
      </c>
      <c r="CX12" cm="1">
        <f t="array" ref="CX12">INDEX($AK:$AK, ROW($AK$6) + COLUMNS($AN9:CX9) - 1)</f>
        <v>0</v>
      </c>
      <c r="CY12" cm="1">
        <f t="array" ref="CY12">INDEX($AK:$AK, ROW($AK$6) + COLUMNS($AN9:CY9) - 1)</f>
        <v>0</v>
      </c>
    </row>
    <row r="13" spans="1:103" x14ac:dyDescent="0.25">
      <c r="C13" s="2">
        <v>0</v>
      </c>
      <c r="D13" s="2">
        <v>2</v>
      </c>
      <c r="E13" s="2">
        <v>3</v>
      </c>
      <c r="F13" s="7" cm="1">
        <f t="array" ref="F13">SUM(_xlfn.LAMBDA(_xlpm.P_List,_xlpm.a_List,_xlpm.b_List,SUM(IFERROR(-_xlpm.P_List*_xlpm.a_List*(_xlpm.b_List^2)/((_xlpm.a_List + _xlpm.b_List)^2),0)))(_xlfn.TEXTSPLIT(C13,",")+0,_xlfn.TEXTSPLIT(D13,",")+0,_xlfn.TEXTSPLIT(E13,",")+0))</f>
        <v>0</v>
      </c>
      <c r="G13" s="7" cm="1">
        <f t="array" ref="G13">SUM(_xlfn.LAMBDA(_xlpm.P_List,_xlpm.a_List,_xlpm.b_List,SUM(IFERROR(_xlpm.P_List*_xlpm.b_List*(_xlpm.a_List^2)/((_xlpm.a_List + _xlpm.b_List)^2),0)))(_xlfn.TEXTSPLIT(C13,",")+0,_xlfn.TEXTSPLIT(D13,",")+0,_xlfn.TEXTSPLIT(E13,",")+0))</f>
        <v>0</v>
      </c>
      <c r="H13" s="2" t="s">
        <v>51</v>
      </c>
      <c r="I13" s="2" t="s">
        <v>52</v>
      </c>
      <c r="J13" s="2" t="s">
        <v>53</v>
      </c>
      <c r="K13" s="2" t="s">
        <v>54</v>
      </c>
      <c r="L13" s="2">
        <f t="shared" si="3"/>
        <v>2</v>
      </c>
      <c r="M13" s="2">
        <v>1</v>
      </c>
      <c r="N13" s="7" cm="1">
        <f t="array" ref="N13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13,",")+0,_xlfn.TEXTSPLIT(J13,",")+0,_xlfn.TEXTSPLIT(K13,",")+0,_xlfn.TEXTSPLIT(H13,",")+0,_xlfn.TEXTSPLIT(I13,",")+0,_xlfn.TEXTSPLIT(M13,",")+0))</f>
        <v>-2.0833333333333335</v>
      </c>
      <c r="O13" s="7" cm="1">
        <f t="array" ref="O13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13,",")+0,_xlfn.TEXTSPLIT(J13,",")+0,_xlfn.TEXTSPLIT(K13,",")+0,_xlfn.TEXTSPLIT(H13,",")+0,_xlfn.TEXTSPLIT(I13,",")+0,_xlfn.TEXTSPLIT(M13,",")+0))</f>
        <v>2.0833333333333335</v>
      </c>
      <c r="P13" s="2">
        <v>0</v>
      </c>
      <c r="Q13" s="2">
        <v>2</v>
      </c>
      <c r="R13" s="2">
        <v>3</v>
      </c>
      <c r="S13" s="7" cm="1">
        <f t="array" ref="S13">SUM(_xlfn.LAMBDA(_xlpm.M,_xlpm.a,_xlpm.b,SUM(IFERROR(-_xlpm.M*_xlpm.b/(_xlpm.a+_xlpm.b)*(3*_xlpm.a/(_xlpm.a+_xlpm.b)-1),0)))(_xlfn.TEXTSPLIT(P13,",")+0,_xlfn.TEXTSPLIT(Q13,",")+0,_xlfn.TEXTSPLIT(R13,",")+0))</f>
        <v>0</v>
      </c>
      <c r="T13" s="7" cm="1">
        <f t="array" ref="T13">SUM(_xlfn.LAMBDA(_xlpm.M,_xlpm.a,_xlpm.b,SUM(IFERROR(_xlpm.M*_xlpm.a/(_xlpm.a+_xlpm.b)*(3*_xlpm.b/(_xlpm.a+_xlpm.b)-1),0)))(_xlfn.TEXTSPLIT(P13,",")+0,_xlfn.TEXTSPLIT(Q13,",")+0,_xlfn.TEXTSPLIT(R13,",")+0))</f>
        <v>0</v>
      </c>
      <c r="U13" s="2">
        <v>0</v>
      </c>
      <c r="V13" s="2">
        <v>0</v>
      </c>
      <c r="W13" s="2">
        <f t="shared" si="4"/>
        <v>2</v>
      </c>
      <c r="X13" s="2">
        <v>1</v>
      </c>
      <c r="Y13" s="2">
        <v>1250000000</v>
      </c>
      <c r="Z13" s="2">
        <f t="shared" si="7"/>
        <v>3750000000</v>
      </c>
      <c r="AA13" s="7">
        <f t="shared" si="5"/>
        <v>0</v>
      </c>
      <c r="AB13" s="7">
        <f t="shared" si="6"/>
        <v>0</v>
      </c>
      <c r="AC13">
        <f t="shared" si="0"/>
        <v>-2.0833333333333335</v>
      </c>
      <c r="AD13">
        <f t="shared" si="1"/>
        <v>2.0833333333333335</v>
      </c>
      <c r="AF13">
        <v>2</v>
      </c>
      <c r="AG13">
        <v>3</v>
      </c>
      <c r="AI13" cm="1">
        <f t="array" ref="AI13">IF(AK13=$AF$3,$AM$4,IF(MOD(ROW(AI13)-ROW($AI$7),2)=0, INDEX($AJ$6:$AJ$102, INT((ROW(AI13)-ROW($AI$7))/2) + 1), 1-INDEX($AJ$6:$AJ$102, INT((ROW(AI13)-ROW($AI$7))/2) + 1)))</f>
        <v>0.6</v>
      </c>
      <c r="AJ13">
        <f t="shared" si="2"/>
        <v>0.6</v>
      </c>
      <c r="AL13" s="5">
        <v>4</v>
      </c>
      <c r="AM13" s="3" t="s">
        <v>9</v>
      </c>
      <c r="AN13">
        <f>IF(OR(AN12=1,AN12=$AF$3),AN10*-AN11,IF(MOD(AN12,2)=0,(AN10+AO10)*-AN11,(AN10+AM10)*-AN11))</f>
        <v>10.416666666666664</v>
      </c>
      <c r="AO13">
        <f t="shared" ref="AO13:AS13" si="8">IF(OR(AO12=1,AO12=$AF$3),AO10*-AO11,IF(MOD(AO12,2)=0,(AO10+AP10)*-AO11,(AO10+AN10)*-AO11))</f>
        <v>-3.571428571428573</v>
      </c>
      <c r="AP13">
        <f t="shared" si="8"/>
        <v>-2.6785714285714288</v>
      </c>
      <c r="AQ13">
        <f t="shared" si="8"/>
        <v>0</v>
      </c>
      <c r="AR13">
        <f t="shared" si="8"/>
        <v>0</v>
      </c>
      <c r="AS13">
        <f t="shared" si="8"/>
        <v>-0.75</v>
      </c>
      <c r="AT13">
        <f t="shared" ref="AT13" si="9">IF(OR(AT12=1,AT12=$AF$3),AT10*-AT11,IF(MOD(AT12,2)=0,(AT10+AU10)*-AT11,(AT10+AS10)*-AT11))</f>
        <v>0.5</v>
      </c>
      <c r="AU13">
        <f t="shared" ref="AU13" si="10">IF(OR(AU12=1,AU12=$AF$3),AU10*-AU11,IF(MOD(AU12,2)=0,(AU10+AV10)*-AU11,(AU10+AT10)*-AU11))</f>
        <v>3.9968028886505632E-16</v>
      </c>
      <c r="AV13">
        <f t="shared" ref="AV13" si="11">IF(OR(AV12=1,AV12=$AF$3),AV10*-AV11,IF(MOD(AV12,2)=0,(AV10+AW10)*-AV11,(AV10+AU10)*-AV11))</f>
        <v>-0.26666666666666644</v>
      </c>
      <c r="AW13">
        <f t="shared" ref="AW13" si="12">IF(OR(AW12=1,AW12=$AF$3),AW10*-AW11,IF(MOD(AW12,2)=0,(AW10+AX10)*-AW11,(AW10+AV10)*-AW11))</f>
        <v>0.92800000000000016</v>
      </c>
      <c r="AX13">
        <f t="shared" ref="AX13" si="13">IF(OR(AX12=1,AX12=$AF$3),AX10*-AX11,IF(MOD(AX12,2)=0,(AX10+AY10)*-AX11,(AX10+AW10)*-AX11))</f>
        <v>0.86399999999999966</v>
      </c>
      <c r="AY13">
        <f t="shared" ref="AY13" si="14">IF(OR(AY12=1,AY12=$AF$3),AY10*-AY11,IF(MOD(AY12,2)=0,(AY10+AZ10)*-AY11,(AY10+AX10)*-AY11))</f>
        <v>0.3728571428571425</v>
      </c>
      <c r="AZ13">
        <f t="shared" ref="AZ13" si="15">IF(OR(AZ12=1,AZ12=$AF$3),AZ10*-AZ11,IF(MOD(AZ12,2)=0,(AZ10+BA10)*-AZ11,(AZ10+AY10)*-AZ11))</f>
        <v>0</v>
      </c>
      <c r="BA13">
        <f t="shared" ref="BA13" si="16">IF(OR(BA12=1,BA12=$AF$3),BA10*-BA11,IF(MOD(BA12,2)=0,(BA10+BB10)*-BA11,(BA10+AZ10)*-BA11))</f>
        <v>-0.95238095238095222</v>
      </c>
      <c r="BB13">
        <f t="shared" ref="BB13" si="17">IF(OR(BB12=1,BB12=$AF$3),BB10*-BB11,IF(MOD(BB12,2)=0,(BB10+BC10)*-BB11,(BB10+BA10)*-BB11))</f>
        <v>0</v>
      </c>
      <c r="BC13">
        <f t="shared" ref="BC13" si="18">IF(OR(BC12=1,BC12=$AF$3),BC10*-BC11,IF(MOD(BC12,2)=0,(BC10+BD10)*-BC11,(BC10+BB10)*-BC11))</f>
        <v>-1.25</v>
      </c>
      <c r="BD13">
        <f t="shared" ref="BD13" si="19">IF(OR(BD12=1,BD12=$AF$3),BD10*-BD11,IF(MOD(BD12,2)=0,(BD10+BE10)*-BD11,(BD10+BC10)*-BD11))</f>
        <v>0</v>
      </c>
      <c r="BE13">
        <f t="shared" ref="BE13" si="20">IF(OR(BE12=1,BE12=$AF$3),BE10*-BE11,IF(MOD(BE12,2)=0,(BE10+BF10)*-BE11,(BE10+BD10)*-BE11))</f>
        <v>1.333333333333333</v>
      </c>
      <c r="BF13">
        <f t="shared" ref="BF13" si="21">IF(OR(BF12=1,BF12=$AF$3),BF10*-BF11,IF(MOD(BF12,2)=0,(BF10+BG10)*-BF11,(BF10+BE10)*-BF11))</f>
        <v>-7.9936057773011263E-16</v>
      </c>
      <c r="BG13">
        <f t="shared" ref="BG13" si="22">IF(OR(BG12=1,BG12=$AF$3),BG10*-BG11,IF(MOD(BG12,2)=0,(BG10+BH10)*-BG11,(BG10+BF10)*-BG11))</f>
        <v>17.62484375</v>
      </c>
      <c r="BH13">
        <f t="shared" ref="BH13" si="23">IF(OR(BH12=1,BH12=$AF$3),BH10*-BH11,IF(MOD(BH12,2)=0,(BH10+BI10)*-BH11,(BH10+BG10)*-BH11))</f>
        <v>2.3687499999999995</v>
      </c>
      <c r="BI13">
        <f t="shared" ref="BI13" si="24">IF(OR(BI12=1,BI12=$AF$3),BI10*-BI11,IF(MOD(BI12,2)=0,(BI10+BJ10)*-BI11,(BI10+BH10)*-BI11))</f>
        <v>0.48419642857142875</v>
      </c>
      <c r="BJ13">
        <f t="shared" ref="BJ13" si="25">IF(OR(BJ12=1,BJ12=$AF$3),BJ10*-BJ11,IF(MOD(BJ12,2)=0,(BJ10+BK10)*-BJ11,(BJ10+BI10)*-BJ11))</f>
        <v>1.2662857142857149</v>
      </c>
      <c r="BK13">
        <f t="shared" ref="BK13" si="26">IF(OR(BK12=1,BK12=$AF$3),BK10*-BK11,IF(MOD(BK12,2)=0,(BK10+BL10)*-BK11,(BK10+BJ10)*-BK11))</f>
        <v>-1.0699374999999993</v>
      </c>
      <c r="BL13">
        <f t="shared" ref="BL13" si="27">IF(OR(BL12=1,BL12=$AF$3),BL10*-BL11,IF(MOD(BL12,2)=0,(BL10+BM10)*-BL11,(BL10+BK10)*-BL11))</f>
        <v>-0.39583333333333193</v>
      </c>
      <c r="BM13">
        <f t="shared" ref="BM13" si="28">IF(OR(BM12=1,BM12=$AF$3),BM10*-BM11,IF(MOD(BM12,2)=0,(BM10+BN10)*-BM11,(BM10+BL10)*-BM11))</f>
        <v>-3.1393229166666639</v>
      </c>
      <c r="BN13">
        <f t="shared" ref="BN13" si="29">IF(OR(BN12=1,BN12=$AF$3),BN10*-BN11,IF(MOD(BN12,2)=0,(BN10+BO10)*-BN11,(BN10+BM10)*-BN11))</f>
        <v>-3.222321428571425</v>
      </c>
      <c r="BO13">
        <f t="shared" ref="BO13" si="30">IF(OR(BO12=1,BO12=$AF$3),BO10*-BO11,IF(MOD(BO12,2)=0,(BO10+BP10)*-BO11,(BO10+BN10)*-BO11))</f>
        <v>-3.5578459821428572</v>
      </c>
      <c r="BP13">
        <f t="shared" ref="BP13" si="31">IF(OR(BP12=1,BP12=$AF$3),BP10*-BP11,IF(MOD(BP12,2)=0,(BP10+BQ10)*-BP11,(BP10+BO10)*-BP11))</f>
        <v>-7.5950000000000015</v>
      </c>
      <c r="BQ13" t="e">
        <f t="shared" ref="BQ13" si="32">IF(OR(BQ12=1,BQ12=$AF$3),BQ10*-BQ11,IF(MOD(BQ12,2)=0,(BQ10+BR10)*-BQ11,(BQ10+BP10)*-BQ11))</f>
        <v>#DIV/0!</v>
      </c>
      <c r="BR13" t="e">
        <f t="shared" ref="BR13" si="33">IF(OR(BR12=1,BR12=$AF$3),BR10*-BR11,IF(MOD(BR12,2)=0,(BR10+BS10)*-BR11,(BR10+BQ10)*-BR11))</f>
        <v>#DIV/0!</v>
      </c>
      <c r="BS13" t="e">
        <f t="shared" ref="BS13" si="34">IF(OR(BS12=1,BS12=$AF$3),BS10*-BS11,IF(MOD(BS12,2)=0,(BS10+BT10)*-BS11,(BS10+BR10)*-BS11))</f>
        <v>#DIV/0!</v>
      </c>
      <c r="BT13" t="e">
        <f t="shared" ref="BT13" si="35">IF(OR(BT12=1,BT12=$AF$3),BT10*-BT11,IF(MOD(BT12,2)=0,(BT10+BU10)*-BT11,(BT10+BS10)*-BT11))</f>
        <v>#DIV/0!</v>
      </c>
      <c r="BU13" t="e">
        <f t="shared" ref="BU13" si="36">IF(OR(BU12=1,BU12=$AF$3),BU10*-BU11,IF(MOD(BU12,2)=0,(BU10+BV10)*-BU11,(BU10+BT10)*-BU11))</f>
        <v>#DIV/0!</v>
      </c>
      <c r="BV13" t="e">
        <f t="shared" ref="BV13" si="37">IF(OR(BV12=1,BV12=$AF$3),BV10*-BV11,IF(MOD(BV12,2)=0,(BV10+BW10)*-BV11,(BV10+BU10)*-BV11))</f>
        <v>#DIV/0!</v>
      </c>
      <c r="BW13" t="e">
        <f t="shared" ref="BW13" si="38">IF(OR(BW12=1,BW12=$AF$3),BW10*-BW11,IF(MOD(BW12,2)=0,(BW10+BX10)*-BW11,(BW10+BV10)*-BW11))</f>
        <v>#DIV/0!</v>
      </c>
      <c r="BX13" t="e">
        <f t="shared" ref="BX13" si="39">IF(OR(BX12=1,BX12=$AF$3),BX10*-BX11,IF(MOD(BX12,2)=0,(BX10+BY10)*-BX11,(BX10+BW10)*-BX11))</f>
        <v>#DIV/0!</v>
      </c>
      <c r="BY13" t="e">
        <f t="shared" ref="BY13" si="40">IF(OR(BY12=1,BY12=$AF$3),BY10*-BY11,IF(MOD(BY12,2)=0,(BY10+BZ10)*-BY11,(BY10+BX10)*-BY11))</f>
        <v>#DIV/0!</v>
      </c>
      <c r="BZ13" t="e">
        <f t="shared" ref="BZ13" si="41">IF(OR(BZ12=1,BZ12=$AF$3),BZ10*-BZ11,IF(MOD(BZ12,2)=0,(BZ10+CA10)*-BZ11,(BZ10+BY10)*-BZ11))</f>
        <v>#DIV/0!</v>
      </c>
      <c r="CA13" t="e">
        <f t="shared" ref="CA13" si="42">IF(OR(CA12=1,CA12=$AF$3),CA10*-CA11,IF(MOD(CA12,2)=0,(CA10+CB10)*-CA11,(CA10+BZ10)*-CA11))</f>
        <v>#DIV/0!</v>
      </c>
      <c r="CB13" t="e">
        <f t="shared" ref="CB13" si="43">IF(OR(CB12=1,CB12=$AF$3),CB10*-CB11,IF(MOD(CB12,2)=0,(CB10+CC10)*-CB11,(CB10+CA10)*-CB11))</f>
        <v>#DIV/0!</v>
      </c>
      <c r="CC13" t="e">
        <f t="shared" ref="CC13" si="44">IF(OR(CC12=1,CC12=$AF$3),CC10*-CC11,IF(MOD(CC12,2)=0,(CC10+CD10)*-CC11,(CC10+CB10)*-CC11))</f>
        <v>#DIV/0!</v>
      </c>
      <c r="CD13" t="e">
        <f t="shared" ref="CD13" si="45">IF(OR(CD12=1,CD12=$AF$3),CD10*-CD11,IF(MOD(CD12,2)=0,(CD10+CE10)*-CD11,(CD10+CC10)*-CD11))</f>
        <v>#DIV/0!</v>
      </c>
      <c r="CE13" t="e">
        <f t="shared" ref="CE13" si="46">IF(OR(CE12=1,CE12=$AF$3),CE10*-CE11,IF(MOD(CE12,2)=0,(CE10+CF10)*-CE11,(CE10+CD10)*-CE11))</f>
        <v>#DIV/0!</v>
      </c>
      <c r="CF13" t="e">
        <f t="shared" ref="CF13" si="47">IF(OR(CF12=1,CF12=$AF$3),CF10*-CF11,IF(MOD(CF12,2)=0,(CF10+CG10)*-CF11,(CF10+CE10)*-CF11))</f>
        <v>#DIV/0!</v>
      </c>
      <c r="CG13" t="e">
        <f t="shared" ref="CG13" si="48">IF(OR(CG12=1,CG12=$AF$3),CG10*-CG11,IF(MOD(CG12,2)=0,(CG10+CH10)*-CG11,(CG10+CF10)*-CG11))</f>
        <v>#DIV/0!</v>
      </c>
      <c r="CH13" t="e">
        <f t="shared" ref="CH13" si="49">IF(OR(CH12=1,CH12=$AF$3),CH10*-CH11,IF(MOD(CH12,2)=0,(CH10+CI10)*-CH11,(CH10+CG10)*-CH11))</f>
        <v>#DIV/0!</v>
      </c>
      <c r="CI13" t="e">
        <f t="shared" ref="CI13" si="50">IF(OR(CI12=1,CI12=$AF$3),CI10*-CI11,IF(MOD(CI12,2)=0,(CI10+CJ10)*-CI11,(CI10+CH10)*-CI11))</f>
        <v>#DIV/0!</v>
      </c>
      <c r="CJ13" t="e">
        <f t="shared" ref="CJ13" si="51">IF(OR(CJ12=1,CJ12=$AF$3),CJ10*-CJ11,IF(MOD(CJ12,2)=0,(CJ10+CK10)*-CJ11,(CJ10+CI10)*-CJ11))</f>
        <v>#DIV/0!</v>
      </c>
      <c r="CK13" t="e">
        <f t="shared" ref="CK13" si="52">IF(OR(CK12=1,CK12=$AF$3),CK10*-CK11,IF(MOD(CK12,2)=0,(CK10+CL10)*-CK11,(CK10+CJ10)*-CK11))</f>
        <v>#DIV/0!</v>
      </c>
      <c r="CL13" t="e">
        <f t="shared" ref="CL13" si="53">IF(OR(CL12=1,CL12=$AF$3),CL10*-CL11,IF(MOD(CL12,2)=0,(CL10+CM10)*-CL11,(CL10+CK10)*-CL11))</f>
        <v>#DIV/0!</v>
      </c>
      <c r="CM13" t="e">
        <f t="shared" ref="CM13" si="54">IF(OR(CM12=1,CM12=$AF$3),CM10*-CM11,IF(MOD(CM12,2)=0,(CM10+CN10)*-CM11,(CM10+CL10)*-CM11))</f>
        <v>#DIV/0!</v>
      </c>
      <c r="CN13" t="e">
        <f t="shared" ref="CN13" si="55">IF(OR(CN12=1,CN12=$AF$3),CN10*-CN11,IF(MOD(CN12,2)=0,(CN10+CO10)*-CN11,(CN10+CM10)*-CN11))</f>
        <v>#DIV/0!</v>
      </c>
      <c r="CO13">
        <f t="shared" ref="CO13" si="56">IF(OR(CO12=1,CO12=$AF$3),CO10*-CO11,IF(MOD(CO12,2)=0,(CO10+CP10)*-CO11,(CO10+CN10)*-CO11))</f>
        <v>0</v>
      </c>
      <c r="CP13">
        <f t="shared" ref="CP13" si="57">IF(OR(CP12=1,CP12=$AF$3),CP10*-CP11,IF(MOD(CP12,2)=0,(CP10+CQ10)*-CP11,(CP10+CO10)*-CP11))</f>
        <v>0</v>
      </c>
      <c r="CQ13">
        <f t="shared" ref="CQ13" si="58">IF(OR(CQ12=1,CQ12=$AF$3),CQ10*-CQ11,IF(MOD(CQ12,2)=0,(CQ10+CR10)*-CQ11,(CQ10+CP10)*-CQ11))</f>
        <v>0</v>
      </c>
      <c r="CR13">
        <f t="shared" ref="CR13" si="59">IF(OR(CR12=1,CR12=$AF$3),CR10*-CR11,IF(MOD(CR12,2)=0,(CR10+CS10)*-CR11,(CR10+CQ10)*-CR11))</f>
        <v>0</v>
      </c>
      <c r="CS13">
        <f t="shared" ref="CS13" si="60">IF(OR(CS12=1,CS12=$AF$3),CS10*-CS11,IF(MOD(CS12,2)=0,(CS10+CT10)*-CS11,(CS10+CR10)*-CS11))</f>
        <v>0</v>
      </c>
      <c r="CT13">
        <f t="shared" ref="CT13" si="61">IF(OR(CT12=1,CT12=$AF$3),CT10*-CT11,IF(MOD(CT12,2)=0,(CT10+CU10)*-CT11,(CT10+CS10)*-CT11))</f>
        <v>0</v>
      </c>
      <c r="CU13">
        <f t="shared" ref="CU13" si="62">IF(OR(CU12=1,CU12=$AF$3),CU10*-CU11,IF(MOD(CU12,2)=0,(CU10+CV10)*-CU11,(CU10+CT10)*-CU11))</f>
        <v>0</v>
      </c>
      <c r="CV13">
        <f t="shared" ref="CV13" si="63">IF(OR(CV12=1,CV12=$AF$3),CV10*-CV11,IF(MOD(CV12,2)=0,(CV10+CW10)*-CV11,(CV10+CU10)*-CV11))</f>
        <v>0</v>
      </c>
      <c r="CW13">
        <f t="shared" ref="CW13" si="64">IF(OR(CW12=1,CW12=$AF$3),CW10*-CW11,IF(MOD(CW12,2)=0,(CW10+CX10)*-CW11,(CW10+CV10)*-CW11))</f>
        <v>0</v>
      </c>
      <c r="CX13">
        <f t="shared" ref="CX13" si="65">IF(OR(CX12=1,CX12=$AF$3),CX10*-CX11,IF(MOD(CX12,2)=0,(CX10+CY10)*-CX11,(CX10+CW10)*-CX11))</f>
        <v>0</v>
      </c>
      <c r="CY13">
        <f t="shared" ref="CY13" si="66">IF(OR(CY12=1,CY12=$AF$3),CY10*-CY11,IF(MOD(CY12,2)=0,(CY10+CZ10)*-CY11,(CY10+CX10)*-CY11))</f>
        <v>0</v>
      </c>
    </row>
    <row r="14" spans="1:103" x14ac:dyDescent="0.25">
      <c r="C14" s="2">
        <v>0</v>
      </c>
      <c r="D14" s="2">
        <v>2</v>
      </c>
      <c r="E14" s="2">
        <v>3</v>
      </c>
      <c r="F14" s="7" cm="1">
        <f t="array" ref="F14">SUM(_xlfn.LAMBDA(_xlpm.P_List,_xlpm.a_List,_xlpm.b_List,SUM(IFERROR(-_xlpm.P_List*_xlpm.a_List*(_xlpm.b_List^2)/((_xlpm.a_List + _xlpm.b_List)^2),0)))(_xlfn.TEXTSPLIT(C14,",")+0,_xlfn.TEXTSPLIT(D14,",")+0,_xlfn.TEXTSPLIT(E14,",")+0))</f>
        <v>0</v>
      </c>
      <c r="G14" s="7" cm="1">
        <f t="array" ref="G14">SUM(_xlfn.LAMBDA(_xlpm.P_List,_xlpm.a_List,_xlpm.b_List,SUM(IFERROR(_xlpm.P_List*_xlpm.b_List*(_xlpm.a_List^2)/((_xlpm.a_List + _xlpm.b_List)^2),0)))(_xlfn.TEXTSPLIT(C14,",")+0,_xlfn.TEXTSPLIT(D14,",")+0,_xlfn.TEXTSPLIT(E14,",")+0))</f>
        <v>0</v>
      </c>
      <c r="H14" s="2">
        <v>0</v>
      </c>
      <c r="I14" s="2">
        <v>0</v>
      </c>
      <c r="J14" s="2">
        <v>2</v>
      </c>
      <c r="K14" s="2">
        <v>1</v>
      </c>
      <c r="L14" s="2">
        <f t="shared" si="3"/>
        <v>2</v>
      </c>
      <c r="M14" s="2">
        <v>2</v>
      </c>
      <c r="N14" s="7" cm="1">
        <f t="array" ref="N14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14,",")+0,_xlfn.TEXTSPLIT(J14,",")+0,_xlfn.TEXTSPLIT(K14,",")+0,_xlfn.TEXTSPLIT(H14,",")+0,_xlfn.TEXTSPLIT(I14,",")+0,_xlfn.TEXTSPLIT(M14,",")+0))</f>
        <v>0</v>
      </c>
      <c r="O14" s="7" cm="1">
        <f t="array" ref="O14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14,",")+0,_xlfn.TEXTSPLIT(J14,",")+0,_xlfn.TEXTSPLIT(K14,",")+0,_xlfn.TEXTSPLIT(H14,",")+0,_xlfn.TEXTSPLIT(I14,",")+0,_xlfn.TEXTSPLIT(M14,",")+0))</f>
        <v>0</v>
      </c>
      <c r="P14" s="2">
        <v>0</v>
      </c>
      <c r="Q14" s="2">
        <v>2</v>
      </c>
      <c r="R14" s="2">
        <v>3</v>
      </c>
      <c r="S14" s="7" cm="1">
        <f t="array" ref="S14">SUM(_xlfn.LAMBDA(_xlpm.M,_xlpm.a,_xlpm.b,SUM(IFERROR(-_xlpm.M*_xlpm.b/(_xlpm.a+_xlpm.b)*(3*_xlpm.a/(_xlpm.a+_xlpm.b)-1),0)))(_xlfn.TEXTSPLIT(P14,",")+0,_xlfn.TEXTSPLIT(Q14,",")+0,_xlfn.TEXTSPLIT(R14,",")+0))</f>
        <v>0</v>
      </c>
      <c r="T14" s="7" cm="1">
        <f t="array" ref="T14">SUM(_xlfn.LAMBDA(_xlpm.M,_xlpm.a,_xlpm.b,SUM(IFERROR(_xlpm.M*_xlpm.a/(_xlpm.a+_xlpm.b)*(3*_xlpm.b/(_xlpm.a+_xlpm.b)-1),0)))(_xlfn.TEXTSPLIT(P14,",")+0,_xlfn.TEXTSPLIT(Q14,",")+0,_xlfn.TEXTSPLIT(R14,",")+0))</f>
        <v>0</v>
      </c>
      <c r="U14" s="2">
        <v>0</v>
      </c>
      <c r="V14" s="2">
        <v>0</v>
      </c>
      <c r="W14" s="2">
        <f t="shared" si="4"/>
        <v>2</v>
      </c>
      <c r="X14" s="2">
        <v>1</v>
      </c>
      <c r="Y14" s="2">
        <v>1250000000</v>
      </c>
      <c r="Z14" s="2">
        <f t="shared" si="7"/>
        <v>2500000000</v>
      </c>
      <c r="AA14" s="7">
        <f t="shared" si="5"/>
        <v>0</v>
      </c>
      <c r="AB14" s="7">
        <f t="shared" si="6"/>
        <v>0</v>
      </c>
      <c r="AC14">
        <f t="shared" si="0"/>
        <v>0</v>
      </c>
      <c r="AD14">
        <f t="shared" si="1"/>
        <v>0</v>
      </c>
      <c r="AF14">
        <v>2</v>
      </c>
      <c r="AG14">
        <v>2</v>
      </c>
      <c r="AI14" cm="1">
        <f t="array" ref="AI14">IF(AK14=$AF$3,$AM$4,IF(MOD(ROW(AI14)-ROW($AI$7),2)=0, INDEX($AJ$6:$AJ$102, INT((ROW(AI14)-ROW($AI$7))/2) + 1), 1-INDEX($AJ$6:$AJ$102, INT((ROW(AI14)-ROW($AI$7))/2) + 1)))</f>
        <v>0.4</v>
      </c>
      <c r="AJ14">
        <f t="shared" si="2"/>
        <v>0.4</v>
      </c>
      <c r="AL14" s="5">
        <v>5</v>
      </c>
      <c r="AM14" s="4" t="s">
        <v>10</v>
      </c>
      <c r="AN14" cm="1">
        <f t="array" ref="AN14">INDEX($AN13:$ABD13, IF(MOD(COLUMN()-COLUMN($AN14),2)=0, COLUMN()-COLUMN($AN14)+2, COLUMN()-COLUMN($AN14)))/2</f>
        <v>-1.7857142857142865</v>
      </c>
      <c r="AO14" cm="1">
        <f t="array" ref="AO14">INDEX($AN13:$ABD13, IF(MOD(COLUMN()-COLUMN($AN14),2)=0, COLUMN()-COLUMN($AN14)+2, COLUMN()-COLUMN($AN14)))/2</f>
        <v>5.2083333333333321</v>
      </c>
      <c r="AP14" cm="1">
        <f t="array" ref="AP14">INDEX($AN13:$ABD13, IF(MOD(COLUMN()-COLUMN($AN14),2)=0, COLUMN()-COLUMN($AN14)+2, COLUMN()-COLUMN($AN14)))/2</f>
        <v>0</v>
      </c>
      <c r="AQ14" cm="1">
        <f t="array" ref="AQ14">INDEX($AN13:$ABD13, IF(MOD(COLUMN()-COLUMN($AN14),2)=0, COLUMN()-COLUMN($AN14)+2, COLUMN()-COLUMN($AN14)))/2</f>
        <v>-1.3392857142857144</v>
      </c>
      <c r="AR14" cm="1">
        <f t="array" ref="AR14">INDEX($AN13:$ABD13, IF(MOD(COLUMN()-COLUMN($AN14),2)=0, COLUMN()-COLUMN($AN14)+2, COLUMN()-COLUMN($AN14)))/2</f>
        <v>-0.375</v>
      </c>
      <c r="AS14" cm="1">
        <f t="array" ref="AS14">INDEX($AN13:$ABD13, IF(MOD(COLUMN()-COLUMN($AN14),2)=0, COLUMN()-COLUMN($AN14)+2, COLUMN()-COLUMN($AN14)))/2</f>
        <v>0</v>
      </c>
      <c r="AT14" cm="1">
        <f t="array" ref="AT14">INDEX($AN13:$ABD13, IF(MOD(COLUMN()-COLUMN($AN14),2)=0, COLUMN()-COLUMN($AN14)+2, COLUMN()-COLUMN($AN14)))/2</f>
        <v>1.9984014443252816E-16</v>
      </c>
      <c r="AU14" cm="1">
        <f t="array" ref="AU14">INDEX($AN13:$ABD13, IF(MOD(COLUMN()-COLUMN($AN14),2)=0, COLUMN()-COLUMN($AN14)+2, COLUMN()-COLUMN($AN14)))/2</f>
        <v>0.25</v>
      </c>
      <c r="AV14" cm="1">
        <f t="array" ref="AV14">INDEX($AN13:$ABD13, IF(MOD(COLUMN()-COLUMN($AN14),2)=0, COLUMN()-COLUMN($AN14)+2, COLUMN()-COLUMN($AN14)))/2</f>
        <v>0.46400000000000008</v>
      </c>
      <c r="AW14" cm="1">
        <f t="array" ref="AW14">INDEX($AN13:$ABD13, IF(MOD(COLUMN()-COLUMN($AN14),2)=0, COLUMN()-COLUMN($AN14)+2, COLUMN()-COLUMN($AN14)))/2</f>
        <v>-0.13333333333333322</v>
      </c>
      <c r="AX14" cm="1">
        <f t="array" ref="AX14">INDEX($AN13:$ABD13, IF(MOD(COLUMN()-COLUMN($AN14),2)=0, COLUMN()-COLUMN($AN14)+2, COLUMN()-COLUMN($AN14)))/2</f>
        <v>0.18642857142857125</v>
      </c>
      <c r="AY14" cm="1">
        <f t="array" ref="AY14">INDEX($AN13:$ABD13, IF(MOD(COLUMN()-COLUMN($AN14),2)=0, COLUMN()-COLUMN($AN14)+2, COLUMN()-COLUMN($AN14)))/2</f>
        <v>0.43199999999999983</v>
      </c>
      <c r="AZ14" cm="1">
        <f t="array" ref="AZ14">INDEX($AN13:$ABD13, IF(MOD(COLUMN()-COLUMN($AN14),2)=0, COLUMN()-COLUMN($AN14)+2, COLUMN()-COLUMN($AN14)))/2</f>
        <v>-0.47619047619047611</v>
      </c>
      <c r="BA14" cm="1">
        <f t="array" ref="BA14">INDEX($AN13:$ABD13, IF(MOD(COLUMN()-COLUMN($AN14),2)=0, COLUMN()-COLUMN($AN14)+2, COLUMN()-COLUMN($AN14)))/2</f>
        <v>0</v>
      </c>
      <c r="BB14" cm="1">
        <f t="array" ref="BB14">INDEX($AN13:$ABD13, IF(MOD(COLUMN()-COLUMN($AN14),2)=0, COLUMN()-COLUMN($AN14)+2, COLUMN()-COLUMN($AN14)))/2</f>
        <v>-0.625</v>
      </c>
      <c r="BC14" cm="1">
        <f t="array" ref="BC14">INDEX($AN13:$ABD13, IF(MOD(COLUMN()-COLUMN($AN14),2)=0, COLUMN()-COLUMN($AN14)+2, COLUMN()-COLUMN($AN14)))/2</f>
        <v>0</v>
      </c>
      <c r="BD14" cm="1">
        <f t="array" ref="BD14">INDEX($AN13:$ABD13, IF(MOD(COLUMN()-COLUMN($AN14),2)=0, COLUMN()-COLUMN($AN14)+2, COLUMN()-COLUMN($AN14)))/2</f>
        <v>0.66666666666666652</v>
      </c>
      <c r="BE14" cm="1">
        <f t="array" ref="BE14">INDEX($AN13:$ABD13, IF(MOD(COLUMN()-COLUMN($AN14),2)=0, COLUMN()-COLUMN($AN14)+2, COLUMN()-COLUMN($AN14)))/2</f>
        <v>0</v>
      </c>
      <c r="BF14" cm="1">
        <f t="array" ref="BF14">INDEX($AN13:$ABD13, IF(MOD(COLUMN()-COLUMN($AN14),2)=0, COLUMN()-COLUMN($AN14)+2, COLUMN()-COLUMN($AN14)))/2</f>
        <v>8.8124218750000001</v>
      </c>
      <c r="BG14" cm="1">
        <f t="array" ref="BG14">INDEX($AN13:$ABD13, IF(MOD(COLUMN()-COLUMN($AN14),2)=0, COLUMN()-COLUMN($AN14)+2, COLUMN()-COLUMN($AN14)))/2</f>
        <v>-3.9968028886505632E-16</v>
      </c>
      <c r="BH14" cm="1">
        <f t="array" ref="BH14">INDEX($AN13:$ABD13, IF(MOD(COLUMN()-COLUMN($AN14),2)=0, COLUMN()-COLUMN($AN14)+2, COLUMN()-COLUMN($AN14)))/2</f>
        <v>0.24209821428571437</v>
      </c>
      <c r="BI14" cm="1">
        <f t="array" ref="BI14">INDEX($AN13:$ABD13, IF(MOD(COLUMN()-COLUMN($AN14),2)=0, COLUMN()-COLUMN($AN14)+2, COLUMN()-COLUMN($AN14)))/2</f>
        <v>1.1843749999999997</v>
      </c>
      <c r="BJ14" cm="1">
        <f t="array" ref="BJ14">INDEX($AN13:$ABD13, IF(MOD(COLUMN()-COLUMN($AN14),2)=0, COLUMN()-COLUMN($AN14)+2, COLUMN()-COLUMN($AN14)))/2</f>
        <v>-0.53496874999999966</v>
      </c>
      <c r="BK14" cm="1">
        <f t="array" ref="BK14">INDEX($AN13:$ABD13, IF(MOD(COLUMN()-COLUMN($AN14),2)=0, COLUMN()-COLUMN($AN14)+2, COLUMN()-COLUMN($AN14)))/2</f>
        <v>0.63314285714285745</v>
      </c>
      <c r="BL14" cm="1">
        <f t="array" ref="BL14">INDEX($AN13:$ABD13, IF(MOD(COLUMN()-COLUMN($AN14),2)=0, COLUMN()-COLUMN($AN14)+2, COLUMN()-COLUMN($AN14)))/2</f>
        <v>-1.5696614583333319</v>
      </c>
      <c r="BM14" cm="1">
        <f t="array" ref="BM14">INDEX($AN13:$ABD13, IF(MOD(COLUMN()-COLUMN($AN14),2)=0, COLUMN()-COLUMN($AN14)+2, COLUMN()-COLUMN($AN14)))/2</f>
        <v>-0.19791666666666596</v>
      </c>
      <c r="BN14" cm="1">
        <f t="array" ref="BN14">INDEX($AN13:$ABD13, IF(MOD(COLUMN()-COLUMN($AN14),2)=0, COLUMN()-COLUMN($AN14)+2, COLUMN()-COLUMN($AN14)))/2</f>
        <v>-1.7789229910714286</v>
      </c>
      <c r="BO14" cm="1">
        <f t="array" ref="BO14">INDEX($AN13:$ABD13, IF(MOD(COLUMN()-COLUMN($AN14),2)=0, COLUMN()-COLUMN($AN14)+2, COLUMN()-COLUMN($AN14)))/2</f>
        <v>-1.6111607142857125</v>
      </c>
      <c r="BP14" t="e" cm="1">
        <f t="array" ref="BP14">INDEX($AN13:$ABD13, IF(MOD(COLUMN()-COLUMN($AN14),2)=0, COLUMN()-COLUMN($AN14)+2, COLUMN()-COLUMN($AN14)))/2</f>
        <v>#DIV/0!</v>
      </c>
      <c r="BQ14" cm="1">
        <f t="array" ref="BQ14">INDEX($AN13:$ABD13, IF(MOD(COLUMN()-COLUMN($AN14),2)=0, COLUMN()-COLUMN($AN14)+2, COLUMN()-COLUMN($AN14)))/2</f>
        <v>-3.7975000000000008</v>
      </c>
      <c r="BR14" t="e" cm="1">
        <f t="array" ref="BR14">INDEX($AN13:$ABD13, IF(MOD(COLUMN()-COLUMN($AN14),2)=0, COLUMN()-COLUMN($AN14)+2, COLUMN()-COLUMN($AN14)))/2</f>
        <v>#DIV/0!</v>
      </c>
      <c r="BS14" t="e" cm="1">
        <f t="array" ref="BS14">INDEX($AN13:$ABD13, IF(MOD(COLUMN()-COLUMN($AN14),2)=0, COLUMN()-COLUMN($AN14)+2, COLUMN()-COLUMN($AN14)))/2</f>
        <v>#DIV/0!</v>
      </c>
      <c r="BT14" t="e" cm="1">
        <f t="array" ref="BT14">INDEX($AN13:$ABD13, IF(MOD(COLUMN()-COLUMN($AN14),2)=0, COLUMN()-COLUMN($AN14)+2, COLUMN()-COLUMN($AN14)))/2</f>
        <v>#DIV/0!</v>
      </c>
      <c r="BU14" t="e" cm="1">
        <f t="array" ref="BU14">INDEX($AN13:$ABD13, IF(MOD(COLUMN()-COLUMN($AN14),2)=0, COLUMN()-COLUMN($AN14)+2, COLUMN()-COLUMN($AN14)))/2</f>
        <v>#DIV/0!</v>
      </c>
      <c r="BV14" t="e" cm="1">
        <f t="array" ref="BV14">INDEX($AN13:$ABD13, IF(MOD(COLUMN()-COLUMN($AN14),2)=0, COLUMN()-COLUMN($AN14)+2, COLUMN()-COLUMN($AN14)))/2</f>
        <v>#DIV/0!</v>
      </c>
      <c r="BW14" t="e" cm="1">
        <f t="array" ref="BW14">INDEX($AN13:$ABD13, IF(MOD(COLUMN()-COLUMN($AN14),2)=0, COLUMN()-COLUMN($AN14)+2, COLUMN()-COLUMN($AN14)))/2</f>
        <v>#DIV/0!</v>
      </c>
      <c r="BX14" t="e" cm="1">
        <f t="array" ref="BX14">INDEX($AN13:$ABD13, IF(MOD(COLUMN()-COLUMN($AN14),2)=0, COLUMN()-COLUMN($AN14)+2, COLUMN()-COLUMN($AN14)))/2</f>
        <v>#DIV/0!</v>
      </c>
      <c r="BY14" t="e" cm="1">
        <f t="array" ref="BY14">INDEX($AN13:$ABD13, IF(MOD(COLUMN()-COLUMN($AN14),2)=0, COLUMN()-COLUMN($AN14)+2, COLUMN()-COLUMN($AN14)))/2</f>
        <v>#DIV/0!</v>
      </c>
      <c r="BZ14" t="e" cm="1">
        <f t="array" ref="BZ14">INDEX($AN13:$ABD13, IF(MOD(COLUMN()-COLUMN($AN14),2)=0, COLUMN()-COLUMN($AN14)+2, COLUMN()-COLUMN($AN14)))/2</f>
        <v>#DIV/0!</v>
      </c>
      <c r="CA14" t="e" cm="1">
        <f t="array" ref="CA14">INDEX($AN13:$ABD13, IF(MOD(COLUMN()-COLUMN($AN14),2)=0, COLUMN()-COLUMN($AN14)+2, COLUMN()-COLUMN($AN14)))/2</f>
        <v>#DIV/0!</v>
      </c>
      <c r="CB14" t="e" cm="1">
        <f t="array" ref="CB14">INDEX($AN13:$ABD13, IF(MOD(COLUMN()-COLUMN($AN14),2)=0, COLUMN()-COLUMN($AN14)+2, COLUMN()-COLUMN($AN14)))/2</f>
        <v>#DIV/0!</v>
      </c>
      <c r="CC14" t="e" cm="1">
        <f t="array" ref="CC14">INDEX($AN13:$ABD13, IF(MOD(COLUMN()-COLUMN($AN14),2)=0, COLUMN()-COLUMN($AN14)+2, COLUMN()-COLUMN($AN14)))/2</f>
        <v>#DIV/0!</v>
      </c>
      <c r="CD14" t="e" cm="1">
        <f t="array" ref="CD14">INDEX($AN13:$ABD13, IF(MOD(COLUMN()-COLUMN($AN14),2)=0, COLUMN()-COLUMN($AN14)+2, COLUMN()-COLUMN($AN14)))/2</f>
        <v>#DIV/0!</v>
      </c>
      <c r="CE14" t="e" cm="1">
        <f t="array" ref="CE14">INDEX($AN13:$ABD13, IF(MOD(COLUMN()-COLUMN($AN14),2)=0, COLUMN()-COLUMN($AN14)+2, COLUMN()-COLUMN($AN14)))/2</f>
        <v>#DIV/0!</v>
      </c>
      <c r="CF14" t="e" cm="1">
        <f t="array" ref="CF14">INDEX($AN13:$ABD13, IF(MOD(COLUMN()-COLUMN($AN14),2)=0, COLUMN()-COLUMN($AN14)+2, COLUMN()-COLUMN($AN14)))/2</f>
        <v>#DIV/0!</v>
      </c>
      <c r="CG14" t="e" cm="1">
        <f t="array" ref="CG14">INDEX($AN13:$ABD13, IF(MOD(COLUMN()-COLUMN($AN14),2)=0, COLUMN()-COLUMN($AN14)+2, COLUMN()-COLUMN($AN14)))/2</f>
        <v>#DIV/0!</v>
      </c>
      <c r="CH14" t="e" cm="1">
        <f t="array" ref="CH14">INDEX($AN13:$ABD13, IF(MOD(COLUMN()-COLUMN($AN14),2)=0, COLUMN()-COLUMN($AN14)+2, COLUMN()-COLUMN($AN14)))/2</f>
        <v>#DIV/0!</v>
      </c>
      <c r="CI14" t="e" cm="1">
        <f t="array" ref="CI14">INDEX($AN13:$ABD13, IF(MOD(COLUMN()-COLUMN($AN14),2)=0, COLUMN()-COLUMN($AN14)+2, COLUMN()-COLUMN($AN14)))/2</f>
        <v>#DIV/0!</v>
      </c>
      <c r="CJ14" t="e" cm="1">
        <f t="array" ref="CJ14">INDEX($AN13:$ABD13, IF(MOD(COLUMN()-COLUMN($AN14),2)=0, COLUMN()-COLUMN($AN14)+2, COLUMN()-COLUMN($AN14)))/2</f>
        <v>#DIV/0!</v>
      </c>
      <c r="CK14" t="e" cm="1">
        <f t="array" ref="CK14">INDEX($AN13:$ABD13, IF(MOD(COLUMN()-COLUMN($AN14),2)=0, COLUMN()-COLUMN($AN14)+2, COLUMN()-COLUMN($AN14)))/2</f>
        <v>#DIV/0!</v>
      </c>
      <c r="CL14" t="e" cm="1">
        <f t="array" ref="CL14">INDEX($AN13:$ABD13, IF(MOD(COLUMN()-COLUMN($AN14),2)=0, COLUMN()-COLUMN($AN14)+2, COLUMN()-COLUMN($AN14)))/2</f>
        <v>#DIV/0!</v>
      </c>
      <c r="CM14" t="e" cm="1">
        <f t="array" ref="CM14">INDEX($AN13:$ABD13, IF(MOD(COLUMN()-COLUMN($AN14),2)=0, COLUMN()-COLUMN($AN14)+2, COLUMN()-COLUMN($AN14)))/2</f>
        <v>#DIV/0!</v>
      </c>
      <c r="CN14" cm="1">
        <f t="array" ref="CN14">INDEX($AN13:$ABD13, IF(MOD(COLUMN()-COLUMN($AN14),2)=0, COLUMN()-COLUMN($AN14)+2, COLUMN()-COLUMN($AN14)))/2</f>
        <v>0</v>
      </c>
      <c r="CO14" t="e" cm="1">
        <f t="array" ref="CO14">INDEX($AN13:$ABD13, IF(MOD(COLUMN()-COLUMN($AN14),2)=0, COLUMN()-COLUMN($AN14)+2, COLUMN()-COLUMN($AN14)))/2</f>
        <v>#DIV/0!</v>
      </c>
      <c r="CP14" cm="1">
        <f t="array" ref="CP14">INDEX($AN13:$ABD13, IF(MOD(COLUMN()-COLUMN($AN14),2)=0, COLUMN()-COLUMN($AN14)+2, COLUMN()-COLUMN($AN14)))/2</f>
        <v>0</v>
      </c>
      <c r="CQ14" cm="1">
        <f t="array" ref="CQ14">INDEX($AN13:$ABD13, IF(MOD(COLUMN()-COLUMN($AN14),2)=0, COLUMN()-COLUMN($AN14)+2, COLUMN()-COLUMN($AN14)))/2</f>
        <v>0</v>
      </c>
      <c r="CR14" cm="1">
        <f t="array" ref="CR14">INDEX($AN13:$ABD13, IF(MOD(COLUMN()-COLUMN($AN14),2)=0, COLUMN()-COLUMN($AN14)+2, COLUMN()-COLUMN($AN14)))/2</f>
        <v>0</v>
      </c>
      <c r="CS14" cm="1">
        <f t="array" ref="CS14">INDEX($AN13:$ABD13, IF(MOD(COLUMN()-COLUMN($AN14),2)=0, COLUMN()-COLUMN($AN14)+2, COLUMN()-COLUMN($AN14)))/2</f>
        <v>0</v>
      </c>
      <c r="CT14" cm="1">
        <f t="array" ref="CT14">INDEX($AN13:$ABD13, IF(MOD(COLUMN()-COLUMN($AN14),2)=0, COLUMN()-COLUMN($AN14)+2, COLUMN()-COLUMN($AN14)))/2</f>
        <v>0</v>
      </c>
      <c r="CU14" cm="1">
        <f t="array" ref="CU14">INDEX($AN13:$ABD13, IF(MOD(COLUMN()-COLUMN($AN14),2)=0, COLUMN()-COLUMN($AN14)+2, COLUMN()-COLUMN($AN14)))/2</f>
        <v>0</v>
      </c>
      <c r="CV14" cm="1">
        <f t="array" ref="CV14">INDEX($AN13:$ABD13, IF(MOD(COLUMN()-COLUMN($AN14),2)=0, COLUMN()-COLUMN($AN14)+2, COLUMN()-COLUMN($AN14)))/2</f>
        <v>0</v>
      </c>
      <c r="CW14" cm="1">
        <f t="array" ref="CW14">INDEX($AN13:$ABD13, IF(MOD(COLUMN()-COLUMN($AN14),2)=0, COLUMN()-COLUMN($AN14)+2, COLUMN()-COLUMN($AN14)))/2</f>
        <v>0</v>
      </c>
      <c r="CX14" cm="1">
        <f t="array" ref="CX14">INDEX($AN13:$ABD13, IF(MOD(COLUMN()-COLUMN($AN14),2)=0, COLUMN()-COLUMN($AN14)+2, COLUMN()-COLUMN($AN14)))/2</f>
        <v>0</v>
      </c>
      <c r="CY14" cm="1">
        <f t="array" ref="CY14">INDEX($AN13:$ABD13, IF(MOD(COLUMN()-COLUMN($AN14),2)=0, COLUMN()-COLUMN($AN14)+2, COLUMN()-COLUMN($AN14)))/2</f>
        <v>0</v>
      </c>
    </row>
    <row r="15" spans="1:103" x14ac:dyDescent="0.25">
      <c r="C15" s="2">
        <v>0</v>
      </c>
      <c r="D15" s="2">
        <v>2</v>
      </c>
      <c r="E15" s="2">
        <v>3</v>
      </c>
      <c r="F15" s="7" cm="1">
        <f t="array" ref="F15">SUM(_xlfn.LAMBDA(_xlpm.P_List,_xlpm.a_List,_xlpm.b_List,SUM(IFERROR(-_xlpm.P_List*_xlpm.a_List*(_xlpm.b_List^2)/((_xlpm.a_List + _xlpm.b_List)^2),0)))(_xlfn.TEXTSPLIT(C15,",")+0,_xlfn.TEXTSPLIT(D15,",")+0,_xlfn.TEXTSPLIT(E15,",")+0))</f>
        <v>0</v>
      </c>
      <c r="G15" s="7" cm="1">
        <f t="array" ref="G15">SUM(_xlfn.LAMBDA(_xlpm.P_List,_xlpm.a_List,_xlpm.b_List,SUM(IFERROR(_xlpm.P_List*_xlpm.b_List*(_xlpm.a_List^2)/((_xlpm.a_List + _xlpm.b_List)^2),0)))(_xlfn.TEXTSPLIT(C15,",")+0,_xlfn.TEXTSPLIT(D15,",")+0,_xlfn.TEXTSPLIT(E15,",")+0))</f>
        <v>0</v>
      </c>
      <c r="H15" s="2">
        <v>10</v>
      </c>
      <c r="I15" s="2">
        <v>10</v>
      </c>
      <c r="J15" s="2">
        <v>0</v>
      </c>
      <c r="K15" s="2">
        <v>0</v>
      </c>
      <c r="L15" s="2">
        <f t="shared" si="3"/>
        <v>2</v>
      </c>
      <c r="M15" s="2">
        <v>2</v>
      </c>
      <c r="N15" s="7" cm="1">
        <f t="array" ref="N15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15,",")+0,_xlfn.TEXTSPLIT(J15,",")+0,_xlfn.TEXTSPLIT(K15,",")+0,_xlfn.TEXTSPLIT(H15,",")+0,_xlfn.TEXTSPLIT(I15,",")+0,_xlfn.TEXTSPLIT(M15,",")+0))</f>
        <v>-3.3333333333333321</v>
      </c>
      <c r="O15" s="7" cm="1">
        <f t="array" ref="O15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15,",")+0,_xlfn.TEXTSPLIT(J15,",")+0,_xlfn.TEXTSPLIT(K15,",")+0,_xlfn.TEXTSPLIT(H15,",")+0,_xlfn.TEXTSPLIT(I15,",")+0,_xlfn.TEXTSPLIT(M15,",")+0))</f>
        <v>3.3333333333333335</v>
      </c>
      <c r="P15" s="2">
        <v>0</v>
      </c>
      <c r="Q15" s="2">
        <v>2</v>
      </c>
      <c r="R15" s="2">
        <v>3</v>
      </c>
      <c r="S15" s="7" cm="1">
        <f t="array" ref="S15">SUM(_xlfn.LAMBDA(_xlpm.M,_xlpm.a,_xlpm.b,SUM(IFERROR(-_xlpm.M*_xlpm.b/(_xlpm.a+_xlpm.b)*(3*_xlpm.a/(_xlpm.a+_xlpm.b)-1),0)))(_xlfn.TEXTSPLIT(P15,",")+0,_xlfn.TEXTSPLIT(Q15,",")+0,_xlfn.TEXTSPLIT(R15,",")+0))</f>
        <v>0</v>
      </c>
      <c r="T15" s="7" cm="1">
        <f t="array" ref="T15">SUM(_xlfn.LAMBDA(_xlpm.M,_xlpm.a,_xlpm.b,SUM(IFERROR(_xlpm.M*_xlpm.a/(_xlpm.a+_xlpm.b)*(3*_xlpm.b/(_xlpm.a+_xlpm.b)-1),0)))(_xlfn.TEXTSPLIT(P15,",")+0,_xlfn.TEXTSPLIT(Q15,",")+0,_xlfn.TEXTSPLIT(R15,",")+0))</f>
        <v>0</v>
      </c>
      <c r="U15" s="2">
        <v>0</v>
      </c>
      <c r="V15" s="2">
        <v>0</v>
      </c>
      <c r="W15" s="2">
        <f t="shared" si="4"/>
        <v>2</v>
      </c>
      <c r="X15" s="2">
        <v>1</v>
      </c>
      <c r="Y15" s="2">
        <v>1250000000</v>
      </c>
      <c r="Z15" s="2">
        <f t="shared" si="7"/>
        <v>3750000000</v>
      </c>
      <c r="AA15" s="7">
        <f t="shared" si="5"/>
        <v>0</v>
      </c>
      <c r="AB15" s="7">
        <f t="shared" si="6"/>
        <v>0</v>
      </c>
      <c r="AC15">
        <f t="shared" si="0"/>
        <v>-3.3333333333333321</v>
      </c>
      <c r="AD15">
        <f t="shared" si="1"/>
        <v>3.3333333333333335</v>
      </c>
      <c r="AF15">
        <v>2</v>
      </c>
      <c r="AG15">
        <v>3</v>
      </c>
      <c r="AI15" cm="1">
        <f t="array" ref="AI15">IF(AK15=$AF$3,$AM$4,IF(MOD(ROW(AI15)-ROW($AI$7),2)=0, INDEX($AJ$6:$AJ$102, INT((ROW(AI15)-ROW($AI$7))/2) + 1), 1-INDEX($AJ$6:$AJ$102, INT((ROW(AI15)-ROW($AI$7))/2) + 1)))</f>
        <v>0.4</v>
      </c>
      <c r="AJ15">
        <f t="shared" ref="AJ15:AJ60" si="67">(AG15/AF15)/(AG15/AF15+AG16/AF16)</f>
        <v>0.75</v>
      </c>
      <c r="AL15" s="5">
        <v>6</v>
      </c>
      <c r="AM15" t="s">
        <v>8</v>
      </c>
      <c r="AN15" cm="1">
        <f t="array" ref="AN15">INDEX($AI:$AI, ROW($AI$6) + COLUMNS($AN13:AN13) - 1)</f>
        <v>1</v>
      </c>
      <c r="AO15" cm="1">
        <f t="array" ref="AO15">INDEX($AI:$AI, ROW($AI$6) + COLUMNS($AN13:AO13) - 1)</f>
        <v>0.57142857142857151</v>
      </c>
      <c r="AP15" cm="1">
        <f t="array" ref="AP15">INDEX($AI:$AI, ROW($AI$6) + COLUMNS($AN13:AP13) - 1)</f>
        <v>0.42857142857142849</v>
      </c>
      <c r="AQ15" cm="1">
        <f t="array" ref="AQ15">INDEX($AI:$AI, ROW($AI$6) + COLUMNS($AN13:AQ13) - 1)</f>
        <v>0</v>
      </c>
      <c r="AR15" cm="1">
        <f t="array" ref="AR15">INDEX($AI:$AI, ROW($AI$6) + COLUMNS($AN13:AR13) - 1)</f>
        <v>0.625</v>
      </c>
      <c r="AS15" cm="1">
        <f t="array" ref="AS15">INDEX($AI:$AI, ROW($AI$6) + COLUMNS($AN13:AS13) - 1)</f>
        <v>0.25</v>
      </c>
      <c r="AT15" cm="1">
        <f t="array" ref="AT15">INDEX($AI:$AI, ROW($AI$6) + COLUMNS($AN13:AT13) - 1)</f>
        <v>0.75</v>
      </c>
      <c r="AU15" cm="1">
        <f t="array" ref="AU15">INDEX($AI:$AI, ROW($AI$6) + COLUMNS($AN13:AU13) - 1)</f>
        <v>0.6</v>
      </c>
      <c r="AV15" cm="1">
        <f t="array" ref="AV15">INDEX($AI:$AI, ROW($AI$6) + COLUMNS($AN13:AV13) - 1)</f>
        <v>0.4</v>
      </c>
      <c r="AW15" cm="1">
        <f t="array" ref="AW15">INDEX($AI:$AI, ROW($AI$6) + COLUMNS($AN13:AW13) - 1)</f>
        <v>0.4</v>
      </c>
      <c r="AX15" cm="1">
        <f t="array" ref="AX15">INDEX($AI:$AI, ROW($AI$6) + COLUMNS($AN13:AX13) - 1)</f>
        <v>0.6</v>
      </c>
      <c r="AY15" cm="1">
        <f t="array" ref="AY15">INDEX($AI:$AI, ROW($AI$6) + COLUMNS($AN13:AY13) - 1)</f>
        <v>0.42857142857142855</v>
      </c>
      <c r="AZ15" cm="1">
        <f t="array" ref="AZ15">INDEX($AI:$AI, ROW($AI$6) + COLUMNS($AN13:AZ13) - 1)</f>
        <v>0.5714285714285714</v>
      </c>
      <c r="BA15" cm="1">
        <f t="array" ref="BA15">INDEX($AI:$AI, ROW($AI$6) + COLUMNS($AN13:BA13) - 1)</f>
        <v>0.5714285714285714</v>
      </c>
      <c r="BB15" cm="1">
        <f t="array" ref="BB15">INDEX($AI:$AI, ROW($AI$6) + COLUMNS($AN13:BB13) - 1)</f>
        <v>0.4285714285714286</v>
      </c>
      <c r="BC15" cm="1">
        <f t="array" ref="BC15">INDEX($AI:$AI, ROW($AI$6) + COLUMNS($AN13:BC13) - 1)</f>
        <v>0.6</v>
      </c>
      <c r="BD15" cm="1">
        <f t="array" ref="BD15">INDEX($AI:$AI, ROW($AI$6) + COLUMNS($AN13:BD13) - 1)</f>
        <v>0.4</v>
      </c>
      <c r="BE15" cm="1">
        <f t="array" ref="BE15">INDEX($AI:$AI, ROW($AI$6) + COLUMNS($AN13:BE13) - 1)</f>
        <v>0.4</v>
      </c>
      <c r="BF15" cm="1">
        <f t="array" ref="BF15">INDEX($AI:$AI, ROW($AI$6) + COLUMNS($AN13:BF13) - 1)</f>
        <v>0.6</v>
      </c>
      <c r="BG15" cm="1">
        <f t="array" ref="BG15">INDEX($AI:$AI, ROW($AI$6) + COLUMNS($AN13:BG13) - 1)</f>
        <v>0.75</v>
      </c>
      <c r="BH15" cm="1">
        <f t="array" ref="BH15">INDEX($AI:$AI, ROW($AI$6) + COLUMNS($AN13:BH13) - 1)</f>
        <v>0.25</v>
      </c>
      <c r="BI15" cm="1">
        <f t="array" ref="BI15">INDEX($AI:$AI, ROW($AI$6) + COLUMNS($AN13:BI13) - 1)</f>
        <v>0.7142857142857143</v>
      </c>
      <c r="BJ15" cm="1">
        <f t="array" ref="BJ15">INDEX($AI:$AI, ROW($AI$6) + COLUMNS($AN13:BJ13) - 1)</f>
        <v>0.2857142857142857</v>
      </c>
      <c r="BK15" cm="1">
        <f t="array" ref="BK15">INDEX($AI:$AI, ROW($AI$6) + COLUMNS($AN13:BK13) - 1)</f>
        <v>0.375</v>
      </c>
      <c r="BL15" cm="1">
        <f t="array" ref="BL15">INDEX($AI:$AI, ROW($AI$6) + COLUMNS($AN13:BL13) - 1)</f>
        <v>0.625</v>
      </c>
      <c r="BM15" cm="1">
        <f t="array" ref="BM15">INDEX($AI:$AI, ROW($AI$6) + COLUMNS($AN13:BM13) - 1)</f>
        <v>0.4375</v>
      </c>
      <c r="BN15" cm="1">
        <f t="array" ref="BN15">INDEX($AI:$AI, ROW($AI$6) + COLUMNS($AN13:BN13) - 1)</f>
        <v>0.5625</v>
      </c>
      <c r="BO15" cm="1">
        <f t="array" ref="BO15">INDEX($AI:$AI, ROW($AI$6) + COLUMNS($AN13:BO13) - 1)</f>
        <v>0.3</v>
      </c>
      <c r="BP15" cm="1">
        <f t="array" ref="BP15">INDEX($AI:$AI, ROW($AI$6) + COLUMNS($AN13:BP13) - 1)</f>
        <v>0.7</v>
      </c>
      <c r="BQ15" t="e" cm="1">
        <f t="array" ref="BQ15">INDEX($AI:$AI, ROW($AI$6) + COLUMNS($AN13:BQ13) - 1)</f>
        <v>#DIV/0!</v>
      </c>
      <c r="BR15" cm="1">
        <f t="array" ref="BR15">INDEX($AI:$AI, ROW($AI$6) + COLUMNS($AN13:BR13) - 1)</f>
        <v>0</v>
      </c>
      <c r="BS15" cm="1">
        <f t="array" ref="BS15">INDEX($AI:$AI, ROW($AI$6) + COLUMNS($AN13:BS13) - 1)</f>
        <v>0</v>
      </c>
      <c r="BT15" cm="1">
        <f t="array" ref="BT15">INDEX($AI:$AI, ROW($AI$6) + COLUMNS($AN13:BT13) - 1)</f>
        <v>0</v>
      </c>
      <c r="BU15" cm="1">
        <f t="array" ref="BU15">INDEX($AI:$AI, ROW($AI$6) + COLUMNS($AN13:BU13) - 1)</f>
        <v>0</v>
      </c>
      <c r="BV15" cm="1">
        <f t="array" ref="BV15">INDEX($AI:$AI, ROW($AI$6) + COLUMNS($AN13:BV13) - 1)</f>
        <v>0</v>
      </c>
      <c r="BW15" cm="1">
        <f t="array" ref="BW15">INDEX($AI:$AI, ROW($AI$6) + COLUMNS($AN13:BW13) - 1)</f>
        <v>0</v>
      </c>
      <c r="BX15" cm="1">
        <f t="array" ref="BX15">INDEX($AI:$AI, ROW($AI$6) + COLUMNS($AN13:BX13) - 1)</f>
        <v>0</v>
      </c>
      <c r="BY15" cm="1">
        <f t="array" ref="BY15">INDEX($AI:$AI, ROW($AI$6) + COLUMNS($AN13:BY13) - 1)</f>
        <v>0</v>
      </c>
      <c r="BZ15" cm="1">
        <f t="array" ref="BZ15">INDEX($AI:$AI, ROW($AI$6) + COLUMNS($AN13:BZ13) - 1)</f>
        <v>0</v>
      </c>
      <c r="CA15" cm="1">
        <f t="array" ref="CA15">INDEX($AI:$AI, ROW($AI$6) + COLUMNS($AN13:CA13) - 1)</f>
        <v>0</v>
      </c>
      <c r="CB15" cm="1">
        <f t="array" ref="CB15">INDEX($AI:$AI, ROW($AI$6) + COLUMNS($AN13:CB13) - 1)</f>
        <v>0</v>
      </c>
      <c r="CC15" cm="1">
        <f t="array" ref="CC15">INDEX($AI:$AI, ROW($AI$6) + COLUMNS($AN13:CC13) - 1)</f>
        <v>0</v>
      </c>
      <c r="CD15" cm="1">
        <f t="array" ref="CD15">INDEX($AI:$AI, ROW($AI$6) + COLUMNS($AN13:CD13) - 1)</f>
        <v>0</v>
      </c>
      <c r="CE15" cm="1">
        <f t="array" ref="CE15">INDEX($AI:$AI, ROW($AI$6) + COLUMNS($AN13:CE13) - 1)</f>
        <v>0</v>
      </c>
      <c r="CF15" cm="1">
        <f t="array" ref="CF15">INDEX($AI:$AI, ROW($AI$6) + COLUMNS($AN13:CF13) - 1)</f>
        <v>0</v>
      </c>
      <c r="CG15" cm="1">
        <f t="array" ref="CG15">INDEX($AI:$AI, ROW($AI$6) + COLUMNS($AN13:CG13) - 1)</f>
        <v>0</v>
      </c>
      <c r="CH15" cm="1">
        <f t="array" ref="CH15">INDEX($AI:$AI, ROW($AI$6) + COLUMNS($AN13:CH13) - 1)</f>
        <v>0</v>
      </c>
      <c r="CI15" cm="1">
        <f t="array" ref="CI15">INDEX($AI:$AI, ROW($AI$6) + COLUMNS($AN13:CI13) - 1)</f>
        <v>0</v>
      </c>
      <c r="CJ15" cm="1">
        <f t="array" ref="CJ15">INDEX($AI:$AI, ROW($AI$6) + COLUMNS($AN13:CJ13) - 1)</f>
        <v>0</v>
      </c>
      <c r="CK15" cm="1">
        <f t="array" ref="CK15">INDEX($AI:$AI, ROW($AI$6) + COLUMNS($AN13:CK13) - 1)</f>
        <v>0</v>
      </c>
      <c r="CL15" cm="1">
        <f t="array" ref="CL15">INDEX($AI:$AI, ROW($AI$6) + COLUMNS($AN13:CL13) - 1)</f>
        <v>0</v>
      </c>
      <c r="CM15" cm="1">
        <f t="array" ref="CM15">INDEX($AI:$AI, ROW($AI$6) + COLUMNS($AN13:CM13) - 1)</f>
        <v>0</v>
      </c>
      <c r="CN15" cm="1">
        <f t="array" ref="CN15">INDEX($AI:$AI, ROW($AI$6) + COLUMNS($AN13:CN13) - 1)</f>
        <v>0</v>
      </c>
      <c r="CO15" cm="1">
        <f t="array" ref="CO15">INDEX($AI:$AI, ROW($AI$6) + COLUMNS($AN13:CO13) - 1)</f>
        <v>0</v>
      </c>
      <c r="CP15" cm="1">
        <f t="array" ref="CP15">INDEX($AI:$AI, ROW($AI$6) + COLUMNS($AN13:CP13) - 1)</f>
        <v>0</v>
      </c>
      <c r="CQ15" cm="1">
        <f t="array" ref="CQ15">INDEX($AI:$AI, ROW($AI$6) + COLUMNS($AN13:CQ13) - 1)</f>
        <v>0</v>
      </c>
      <c r="CR15" cm="1">
        <f t="array" ref="CR15">INDEX($AI:$AI, ROW($AI$6) + COLUMNS($AN13:CR13) - 1)</f>
        <v>0</v>
      </c>
      <c r="CS15" cm="1">
        <f t="array" ref="CS15">INDEX($AI:$AI, ROW($AI$6) + COLUMNS($AN13:CS13) - 1)</f>
        <v>0</v>
      </c>
      <c r="CT15" cm="1">
        <f t="array" ref="CT15">INDEX($AI:$AI, ROW($AI$6) + COLUMNS($AN13:CT13) - 1)</f>
        <v>0</v>
      </c>
      <c r="CU15" cm="1">
        <f t="array" ref="CU15">INDEX($AI:$AI, ROW($AI$6) + COLUMNS($AN13:CU13) - 1)</f>
        <v>0</v>
      </c>
      <c r="CV15" cm="1">
        <f t="array" ref="CV15">INDEX($AI:$AI, ROW($AI$6) + COLUMNS($AN13:CV13) - 1)</f>
        <v>0</v>
      </c>
      <c r="CW15" cm="1">
        <f t="array" ref="CW15">INDEX($AI:$AI, ROW($AI$6) + COLUMNS($AN13:CW13) - 1)</f>
        <v>0</v>
      </c>
      <c r="CX15" cm="1">
        <f t="array" ref="CX15">INDEX($AI:$AI, ROW($AI$6) + COLUMNS($AN13:CX13) - 1)</f>
        <v>0</v>
      </c>
      <c r="CY15" cm="1">
        <f t="array" ref="CY15">INDEX($AI:$AI, ROW($AI$6) + COLUMNS($AN13:CY13) - 1)</f>
        <v>0</v>
      </c>
    </row>
    <row r="16" spans="1:103" x14ac:dyDescent="0.25">
      <c r="C16" s="2">
        <v>5</v>
      </c>
      <c r="D16" s="2">
        <v>2</v>
      </c>
      <c r="E16" s="2">
        <v>3</v>
      </c>
      <c r="F16" s="7" cm="1">
        <f t="array" ref="F16">SUM(_xlfn.LAMBDA(_xlpm.P_List,_xlpm.a_List,_xlpm.b_List,SUM(IFERROR(-_xlpm.P_List*_xlpm.a_List*(_xlpm.b_List^2)/((_xlpm.a_List + _xlpm.b_List)^2),0)))(_xlfn.TEXTSPLIT(C16,",")+0,_xlfn.TEXTSPLIT(D16,",")+0,_xlfn.TEXTSPLIT(E16,",")+0))</f>
        <v>-3.6</v>
      </c>
      <c r="G16" s="7" cm="1">
        <f t="array" ref="G16">SUM(_xlfn.LAMBDA(_xlpm.P_List,_xlpm.a_List,_xlpm.b_List,SUM(IFERROR(_xlpm.P_List*_xlpm.b_List*(_xlpm.a_List^2)/((_xlpm.a_List + _xlpm.b_List)^2),0)))(_xlfn.TEXTSPLIT(C16,",")+0,_xlfn.TEXTSPLIT(D16,",")+0,_xlfn.TEXTSPLIT(E16,",")+0))</f>
        <v>2.4</v>
      </c>
      <c r="H16" s="2">
        <v>5</v>
      </c>
      <c r="I16" s="2">
        <v>2</v>
      </c>
      <c r="J16" s="2">
        <v>2</v>
      </c>
      <c r="K16" s="2">
        <v>1</v>
      </c>
      <c r="L16" s="2">
        <f t="shared" si="3"/>
        <v>4</v>
      </c>
      <c r="M16" s="2">
        <v>3</v>
      </c>
      <c r="N16" s="7" cm="1">
        <f t="array" ref="N16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16,",")+0,_xlfn.TEXTSPLIT(J16,",")+0,_xlfn.TEXTSPLIT(K16,",")+0,_xlfn.TEXTSPLIT(H16,",")+0,_xlfn.TEXTSPLIT(I16,",")+0,_xlfn.TEXTSPLIT(M16,",")+0))</f>
        <v>-22.753124999999997</v>
      </c>
      <c r="O16" s="7" cm="1">
        <f t="array" ref="O16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16,",")+0,_xlfn.TEXTSPLIT(J16,",")+0,_xlfn.TEXTSPLIT(K16,",")+0,_xlfn.TEXTSPLIT(H16,",")+0,_xlfn.TEXTSPLIT(I16,",")+0,_xlfn.TEXTSPLIT(M16,",")+0))</f>
        <v>13.678125</v>
      </c>
      <c r="P16" s="2">
        <v>4</v>
      </c>
      <c r="Q16" s="2">
        <v>2</v>
      </c>
      <c r="R16" s="2">
        <v>3</v>
      </c>
      <c r="S16" s="7" cm="1">
        <f t="array" ref="S16">SUM(_xlfn.LAMBDA(_xlpm.M,_xlpm.a,_xlpm.b,SUM(IFERROR(-_xlpm.M*_xlpm.b/(_xlpm.a+_xlpm.b)*(3*_xlpm.a/(_xlpm.a+_xlpm.b)-1),0)))(_xlfn.TEXTSPLIT(P16,",")+0,_xlfn.TEXTSPLIT(Q16,",")+0,_xlfn.TEXTSPLIT(R16,",")+0))</f>
        <v>-0.47999999999999987</v>
      </c>
      <c r="T16" s="7" cm="1">
        <f t="array" ref="T16">SUM(_xlfn.LAMBDA(_xlpm.M,_xlpm.a,_xlpm.b,SUM(IFERROR(_xlpm.M*_xlpm.a/(_xlpm.a+_xlpm.b)*(3*_xlpm.b/(_xlpm.a+_xlpm.b)-1),0)))(_xlfn.TEXTSPLIT(P16,",")+0,_xlfn.TEXTSPLIT(Q16,",")+0,_xlfn.TEXTSPLIT(R16,",")+0))</f>
        <v>1.2800000000000002</v>
      </c>
      <c r="U16" s="2">
        <v>10</v>
      </c>
      <c r="V16" s="2">
        <v>4</v>
      </c>
      <c r="W16" s="2">
        <f t="shared" si="4"/>
        <v>4</v>
      </c>
      <c r="X16" s="2">
        <v>1</v>
      </c>
      <c r="Y16" s="2">
        <v>1250000000</v>
      </c>
      <c r="Z16" s="2"/>
      <c r="AA16" s="7">
        <f t="shared" si="5"/>
        <v>0</v>
      </c>
      <c r="AB16" s="7">
        <f t="shared" si="6"/>
        <v>0</v>
      </c>
      <c r="AC16">
        <f t="shared" si="0"/>
        <v>-26.833124999999999</v>
      </c>
      <c r="AD16">
        <f t="shared" si="1"/>
        <v>17.358125000000001</v>
      </c>
      <c r="AF16">
        <v>4</v>
      </c>
      <c r="AG16">
        <v>2</v>
      </c>
      <c r="AI16" cm="1">
        <f t="array" ref="AI16">IF(AK16=$AF$3,$AM$4,IF(MOD(ROW(AI16)-ROW($AI$7),2)=0, INDEX($AJ$6:$AJ$102, INT((ROW(AI16)-ROW($AI$7))/2) + 1), 1-INDEX($AJ$6:$AJ$102, INT((ROW(AI16)-ROW($AI$7))/2) + 1)))</f>
        <v>0.6</v>
      </c>
      <c r="AJ16">
        <f t="shared" si="67"/>
        <v>0.7142857142857143</v>
      </c>
      <c r="AL16" s="5">
        <v>7</v>
      </c>
      <c r="AM16" t="s">
        <v>11</v>
      </c>
      <c r="AN16" cm="1">
        <f t="array" ref="AN16">INDEX($AK:$AK, ROW($AK$6) + COLUMNS($AN13:AN13) - 1)</f>
        <v>1</v>
      </c>
      <c r="AO16" cm="1">
        <f t="array" ref="AO16">INDEX($AK:$AK, ROW($AK$6) + COLUMNS($AN13:AO13) - 1)</f>
        <v>2</v>
      </c>
      <c r="AP16" cm="1">
        <f t="array" ref="AP16">INDEX($AK:$AK, ROW($AK$6) + COLUMNS($AN13:AP13) - 1)</f>
        <v>3</v>
      </c>
      <c r="AQ16" cm="1">
        <f t="array" ref="AQ16">INDEX($AK:$AK, ROW($AK$6) + COLUMNS($AN13:AQ13) - 1)</f>
        <v>4</v>
      </c>
      <c r="AR16" cm="1">
        <f t="array" ref="AR16">INDEX($AK:$AK, ROW($AK$6) + COLUMNS($AN13:AR13) - 1)</f>
        <v>0</v>
      </c>
      <c r="AS16" cm="1">
        <f t="array" ref="AS16">INDEX($AK:$AK, ROW($AK$6) + COLUMNS($AN13:AS13) - 1)</f>
        <v>0</v>
      </c>
      <c r="AT16" cm="1">
        <f t="array" ref="AT16">INDEX($AK:$AK, ROW($AK$6) + COLUMNS($AN13:AT13) - 1)</f>
        <v>0</v>
      </c>
      <c r="AU16" cm="1">
        <f t="array" ref="AU16">INDEX($AK:$AK, ROW($AK$6) + COLUMNS($AN13:AU13) - 1)</f>
        <v>0</v>
      </c>
      <c r="AV16" cm="1">
        <f t="array" ref="AV16">INDEX($AK:$AK, ROW($AK$6) + COLUMNS($AN13:AV13) - 1)</f>
        <v>0</v>
      </c>
      <c r="AW16" cm="1">
        <f t="array" ref="AW16">INDEX($AK:$AK, ROW($AK$6) + COLUMNS($AN13:AW13) - 1)</f>
        <v>0</v>
      </c>
      <c r="AX16" cm="1">
        <f t="array" ref="AX16">INDEX($AK:$AK, ROW($AK$6) + COLUMNS($AN13:AX13) - 1)</f>
        <v>0</v>
      </c>
      <c r="AY16" cm="1">
        <f t="array" ref="AY16">INDEX($AK:$AK, ROW($AK$6) + COLUMNS($AN13:AY13) - 1)</f>
        <v>0</v>
      </c>
      <c r="AZ16" cm="1">
        <f t="array" ref="AZ16">INDEX($AK:$AK, ROW($AK$6) + COLUMNS($AN13:AZ13) - 1)</f>
        <v>0</v>
      </c>
      <c r="BA16" cm="1">
        <f t="array" ref="BA16">INDEX($AK:$AK, ROW($AK$6) + COLUMNS($AN13:BA13) - 1)</f>
        <v>0</v>
      </c>
      <c r="BB16" cm="1">
        <f t="array" ref="BB16">INDEX($AK:$AK, ROW($AK$6) + COLUMNS($AN13:BB13) - 1)</f>
        <v>0</v>
      </c>
      <c r="BC16" cm="1">
        <f t="array" ref="BC16">INDEX($AK:$AK, ROW($AK$6) + COLUMNS($AN13:BC13) - 1)</f>
        <v>0</v>
      </c>
      <c r="BD16" cm="1">
        <f t="array" ref="BD16">INDEX($AK:$AK, ROW($AK$6) + COLUMNS($AN13:BD13) - 1)</f>
        <v>0</v>
      </c>
      <c r="BE16" cm="1">
        <f t="array" ref="BE16">INDEX($AK:$AK, ROW($AK$6) + COLUMNS($AN13:BE13) - 1)</f>
        <v>0</v>
      </c>
      <c r="BF16" cm="1">
        <f t="array" ref="BF16">INDEX($AK:$AK, ROW($AK$6) + COLUMNS($AN13:BF13) - 1)</f>
        <v>0</v>
      </c>
      <c r="BG16" cm="1">
        <f t="array" ref="BG16">INDEX($AK:$AK, ROW($AK$6) + COLUMNS($AN13:BG13) - 1)</f>
        <v>0</v>
      </c>
      <c r="BH16" cm="1">
        <f t="array" ref="BH16">INDEX($AK:$AK, ROW($AK$6) + COLUMNS($AN13:BH13) - 1)</f>
        <v>0</v>
      </c>
      <c r="BI16" cm="1">
        <f t="array" ref="BI16">INDEX($AK:$AK, ROW($AK$6) + COLUMNS($AN13:BI13) - 1)</f>
        <v>0</v>
      </c>
      <c r="BJ16" cm="1">
        <f t="array" ref="BJ16">INDEX($AK:$AK, ROW($AK$6) + COLUMNS($AN13:BJ13) - 1)</f>
        <v>0</v>
      </c>
      <c r="BK16" cm="1">
        <f t="array" ref="BK16">INDEX($AK:$AK, ROW($AK$6) + COLUMNS($AN13:BK13) - 1)</f>
        <v>0</v>
      </c>
      <c r="BL16" cm="1">
        <f t="array" ref="BL16">INDEX($AK:$AK, ROW($AK$6) + COLUMNS($AN13:BL13) - 1)</f>
        <v>0</v>
      </c>
      <c r="BM16" cm="1">
        <f t="array" ref="BM16">INDEX($AK:$AK, ROW($AK$6) + COLUMNS($AN13:BM13) - 1)</f>
        <v>0</v>
      </c>
      <c r="BN16" cm="1">
        <f t="array" ref="BN16">INDEX($AK:$AK, ROW($AK$6) + COLUMNS($AN13:BN13) - 1)</f>
        <v>0</v>
      </c>
      <c r="BO16" cm="1">
        <f t="array" ref="BO16">INDEX($AK:$AK, ROW($AK$6) + COLUMNS($AN13:BO13) - 1)</f>
        <v>0</v>
      </c>
      <c r="BP16" cm="1">
        <f t="array" ref="BP16">INDEX($AK:$AK, ROW($AK$6) + COLUMNS($AN13:BP13) - 1)</f>
        <v>0</v>
      </c>
      <c r="BQ16" cm="1">
        <f t="array" ref="BQ16">INDEX($AK:$AK, ROW($AK$6) + COLUMNS($AN13:BQ13) - 1)</f>
        <v>0</v>
      </c>
      <c r="BR16" cm="1">
        <f t="array" ref="BR16">INDEX($AK:$AK, ROW($AK$6) + COLUMNS($AN13:BR13) - 1)</f>
        <v>0</v>
      </c>
      <c r="BS16" cm="1">
        <f t="array" ref="BS16">INDEX($AK:$AK, ROW($AK$6) + COLUMNS($AN13:BS13) - 1)</f>
        <v>0</v>
      </c>
      <c r="BT16" cm="1">
        <f t="array" ref="BT16">INDEX($AK:$AK, ROW($AK$6) + COLUMNS($AN13:BT13) - 1)</f>
        <v>0</v>
      </c>
      <c r="BU16" cm="1">
        <f t="array" ref="BU16">INDEX($AK:$AK, ROW($AK$6) + COLUMNS($AN13:BU13) - 1)</f>
        <v>0</v>
      </c>
      <c r="BV16" cm="1">
        <f t="array" ref="BV16">INDEX($AK:$AK, ROW($AK$6) + COLUMNS($AN13:BV13) - 1)</f>
        <v>0</v>
      </c>
      <c r="BW16" cm="1">
        <f t="array" ref="BW16">INDEX($AK:$AK, ROW($AK$6) + COLUMNS($AN13:BW13) - 1)</f>
        <v>0</v>
      </c>
      <c r="BX16" cm="1">
        <f t="array" ref="BX16">INDEX($AK:$AK, ROW($AK$6) + COLUMNS($AN13:BX13) - 1)</f>
        <v>0</v>
      </c>
      <c r="BY16" cm="1">
        <f t="array" ref="BY16">INDEX($AK:$AK, ROW($AK$6) + COLUMNS($AN13:BY13) - 1)</f>
        <v>0</v>
      </c>
      <c r="BZ16" cm="1">
        <f t="array" ref="BZ16">INDEX($AK:$AK, ROW($AK$6) + COLUMNS($AN13:BZ13) - 1)</f>
        <v>0</v>
      </c>
      <c r="CA16" cm="1">
        <f t="array" ref="CA16">INDEX($AK:$AK, ROW($AK$6) + COLUMNS($AN13:CA13) - 1)</f>
        <v>0</v>
      </c>
      <c r="CB16" cm="1">
        <f t="array" ref="CB16">INDEX($AK:$AK, ROW($AK$6) + COLUMNS($AN13:CB13) - 1)</f>
        <v>0</v>
      </c>
      <c r="CC16" cm="1">
        <f t="array" ref="CC16">INDEX($AK:$AK, ROW($AK$6) + COLUMNS($AN13:CC13) - 1)</f>
        <v>0</v>
      </c>
      <c r="CD16" cm="1">
        <f t="array" ref="CD16">INDEX($AK:$AK, ROW($AK$6) + COLUMNS($AN13:CD13) - 1)</f>
        <v>0</v>
      </c>
      <c r="CE16" cm="1">
        <f t="array" ref="CE16">INDEX($AK:$AK, ROW($AK$6) + COLUMNS($AN13:CE13) - 1)</f>
        <v>0</v>
      </c>
      <c r="CF16" cm="1">
        <f t="array" ref="CF16">INDEX($AK:$AK, ROW($AK$6) + COLUMNS($AN13:CF13) - 1)</f>
        <v>0</v>
      </c>
      <c r="CG16" cm="1">
        <f t="array" ref="CG16">INDEX($AK:$AK, ROW($AK$6) + COLUMNS($AN13:CG13) - 1)</f>
        <v>0</v>
      </c>
      <c r="CH16" cm="1">
        <f t="array" ref="CH16">INDEX($AK:$AK, ROW($AK$6) + COLUMNS($AN13:CH13) - 1)</f>
        <v>0</v>
      </c>
      <c r="CI16" cm="1">
        <f t="array" ref="CI16">INDEX($AK:$AK, ROW($AK$6) + COLUMNS($AN13:CI13) - 1)</f>
        <v>0</v>
      </c>
      <c r="CJ16" cm="1">
        <f t="array" ref="CJ16">INDEX($AK:$AK, ROW($AK$6) + COLUMNS($AN13:CJ13) - 1)</f>
        <v>0</v>
      </c>
      <c r="CK16" cm="1">
        <f t="array" ref="CK16">INDEX($AK:$AK, ROW($AK$6) + COLUMNS($AN13:CK13) - 1)</f>
        <v>0</v>
      </c>
      <c r="CL16" cm="1">
        <f t="array" ref="CL16">INDEX($AK:$AK, ROW($AK$6) + COLUMNS($AN13:CL13) - 1)</f>
        <v>0</v>
      </c>
      <c r="CM16" cm="1">
        <f t="array" ref="CM16">INDEX($AK:$AK, ROW($AK$6) + COLUMNS($AN13:CM13) - 1)</f>
        <v>0</v>
      </c>
      <c r="CN16" cm="1">
        <f t="array" ref="CN16">INDEX($AK:$AK, ROW($AK$6) + COLUMNS($AN13:CN13) - 1)</f>
        <v>0</v>
      </c>
      <c r="CO16" cm="1">
        <f t="array" ref="CO16">INDEX($AK:$AK, ROW($AK$6) + COLUMNS($AN13:CO13) - 1)</f>
        <v>0</v>
      </c>
      <c r="CP16" cm="1">
        <f t="array" ref="CP16">INDEX($AK:$AK, ROW($AK$6) + COLUMNS($AN13:CP13) - 1)</f>
        <v>0</v>
      </c>
      <c r="CQ16" cm="1">
        <f t="array" ref="CQ16">INDEX($AK:$AK, ROW($AK$6) + COLUMNS($AN13:CQ13) - 1)</f>
        <v>0</v>
      </c>
      <c r="CR16" cm="1">
        <f t="array" ref="CR16">INDEX($AK:$AK, ROW($AK$6) + COLUMNS($AN13:CR13) - 1)</f>
        <v>0</v>
      </c>
      <c r="CS16" cm="1">
        <f t="array" ref="CS16">INDEX($AK:$AK, ROW($AK$6) + COLUMNS($AN13:CS13) - 1)</f>
        <v>0</v>
      </c>
      <c r="CT16" cm="1">
        <f t="array" ref="CT16">INDEX($AK:$AK, ROW($AK$6) + COLUMNS($AN13:CT13) - 1)</f>
        <v>0</v>
      </c>
      <c r="CU16" cm="1">
        <f t="array" ref="CU16">INDEX($AK:$AK, ROW($AK$6) + COLUMNS($AN13:CU13) - 1)</f>
        <v>0</v>
      </c>
      <c r="CV16" cm="1">
        <f t="array" ref="CV16">INDEX($AK:$AK, ROW($AK$6) + COLUMNS($AN13:CV13) - 1)</f>
        <v>0</v>
      </c>
      <c r="CW16" cm="1">
        <f t="array" ref="CW16">INDEX($AK:$AK, ROW($AK$6) + COLUMNS($AN13:CW13) - 1)</f>
        <v>0</v>
      </c>
      <c r="CX16" cm="1">
        <f t="array" ref="CX16">INDEX($AK:$AK, ROW($AK$6) + COLUMNS($AN13:CX13) - 1)</f>
        <v>0</v>
      </c>
      <c r="CY16" cm="1">
        <f t="array" ref="CY16">INDEX($AK:$AK, ROW($AK$6) + COLUMNS($AN13:CY13) - 1)</f>
        <v>0</v>
      </c>
    </row>
    <row r="17" spans="3:103" x14ac:dyDescent="0.25">
      <c r="C17" s="2">
        <v>5</v>
      </c>
      <c r="D17" s="2">
        <v>2</v>
      </c>
      <c r="E17" s="2">
        <v>3</v>
      </c>
      <c r="F17" s="7" cm="1">
        <f t="array" ref="F17">SUM(_xlfn.LAMBDA(_xlpm.P_List,_xlpm.a_List,_xlpm.b_List,SUM(IFERROR(-_xlpm.P_List*_xlpm.a_List*(_xlpm.b_List^2)/((_xlpm.a_List + _xlpm.b_List)^2),0)))(_xlfn.TEXTSPLIT(C17,",")+0,_xlfn.TEXTSPLIT(D17,",")+0,_xlfn.TEXTSPLIT(E17,",")+0))</f>
        <v>-3.6</v>
      </c>
      <c r="G17" s="7" cm="1">
        <f t="array" ref="G17">SUM(_xlfn.LAMBDA(_xlpm.P_List,_xlpm.a_List,_xlpm.b_List,SUM(IFERROR(_xlpm.P_List*_xlpm.b_List*(_xlpm.a_List^2)/((_xlpm.a_List + _xlpm.b_List)^2),0)))(_xlfn.TEXTSPLIT(C17,",")+0,_xlfn.TEXTSPLIT(D17,",")+0,_xlfn.TEXTSPLIT(E17,",")+0))</f>
        <v>2.4</v>
      </c>
      <c r="H17" s="2">
        <v>5</v>
      </c>
      <c r="I17" s="2">
        <v>2</v>
      </c>
      <c r="J17" s="2">
        <v>2</v>
      </c>
      <c r="K17" s="2">
        <v>1</v>
      </c>
      <c r="L17" s="2">
        <f t="shared" si="3"/>
        <v>5</v>
      </c>
      <c r="M17" s="2">
        <v>3</v>
      </c>
      <c r="N17" s="7" cm="1">
        <f t="array" ref="N17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17,",")+0,_xlfn.TEXTSPLIT(J17,",")+0,_xlfn.TEXTSPLIT(K17,",")+0,_xlfn.TEXTSPLIT(H17,",")+0,_xlfn.TEXTSPLIT(I17,",")+0,_xlfn.TEXTSPLIT(M17,",")+0))</f>
        <v>-13.956</v>
      </c>
      <c r="O17" s="7" cm="1">
        <f t="array" ref="O17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17,",")+0,_xlfn.TEXTSPLIT(J17,",")+0,_xlfn.TEXTSPLIT(K17,",")+0,_xlfn.TEXTSPLIT(H17,",")+0,_xlfn.TEXTSPLIT(I17,",")+0,_xlfn.TEXTSPLIT(M17,",")+0))</f>
        <v>9.9239999999999995</v>
      </c>
      <c r="P17" s="2">
        <v>4</v>
      </c>
      <c r="Q17" s="2">
        <v>2</v>
      </c>
      <c r="R17" s="2">
        <v>3</v>
      </c>
      <c r="S17" s="7" cm="1">
        <f t="array" ref="S17">SUM(_xlfn.LAMBDA(_xlpm.M,_xlpm.a,_xlpm.b,SUM(IFERROR(-_xlpm.M*_xlpm.b/(_xlpm.a+_xlpm.b)*(3*_xlpm.a/(_xlpm.a+_xlpm.b)-1),0)))(_xlfn.TEXTSPLIT(P17,",")+0,_xlfn.TEXTSPLIT(Q17,",")+0,_xlfn.TEXTSPLIT(R17,",")+0))</f>
        <v>-0.47999999999999987</v>
      </c>
      <c r="T17" s="7" cm="1">
        <f t="array" ref="T17">SUM(_xlfn.LAMBDA(_xlpm.M,_xlpm.a,_xlpm.b,SUM(IFERROR(_xlpm.M*_xlpm.a/(_xlpm.a+_xlpm.b)*(3*_xlpm.b/(_xlpm.a+_xlpm.b)-1),0)))(_xlfn.TEXTSPLIT(P17,",")+0,_xlfn.TEXTSPLIT(Q17,",")+0,_xlfn.TEXTSPLIT(R17,",")+0))</f>
        <v>1.2800000000000002</v>
      </c>
      <c r="U17" s="2">
        <v>11</v>
      </c>
      <c r="V17" s="2">
        <v>4</v>
      </c>
      <c r="W17" s="2">
        <f t="shared" si="4"/>
        <v>5</v>
      </c>
      <c r="X17" s="2">
        <v>1</v>
      </c>
      <c r="Y17" s="2">
        <v>1250000000</v>
      </c>
      <c r="Z17" s="2"/>
      <c r="AA17" s="7">
        <f t="shared" si="5"/>
        <v>0</v>
      </c>
      <c r="AB17" s="7">
        <f t="shared" si="6"/>
        <v>0</v>
      </c>
      <c r="AC17">
        <f t="shared" si="0"/>
        <v>-18.036000000000001</v>
      </c>
      <c r="AD17">
        <f t="shared" si="1"/>
        <v>13.603999999999999</v>
      </c>
      <c r="AF17">
        <v>5</v>
      </c>
      <c r="AG17">
        <v>1</v>
      </c>
      <c r="AI17" cm="1">
        <f t="array" ref="AI17">IF(AK17=$AF$3,$AM$4,IF(MOD(ROW(AI17)-ROW($AI$7),2)=0, INDEX($AJ$6:$AJ$102, INT((ROW(AI17)-ROW($AI$7))/2) + 1), 1-INDEX($AJ$6:$AJ$102, INT((ROW(AI17)-ROW($AI$7))/2) + 1)))</f>
        <v>0.42857142857142855</v>
      </c>
      <c r="AJ17">
        <f t="shared" si="67"/>
        <v>0.375</v>
      </c>
      <c r="AL17" s="5">
        <v>8</v>
      </c>
      <c r="AM17" s="3" t="s">
        <v>9</v>
      </c>
      <c r="AN17">
        <f t="shared" ref="AN17" si="68">IF(OR(AN16=1,AN16=$AF$3),AN14*-AN15,IF(MOD(AN16,2)=0,(AN14+AO14)*-AN15,(AN14+AM14)*-AN15))</f>
        <v>1.7857142857142865</v>
      </c>
      <c r="AO17">
        <f t="shared" ref="AO17" si="69">IF(OR(AO16=1,AO16=$AF$3),AO14*-AO15,IF(MOD(AO16,2)=0,(AO14+AP14)*-AO15,(AO14+AN14)*-AO15))</f>
        <v>-2.9761904761904758</v>
      </c>
      <c r="AP17">
        <f t="shared" ref="AP17" si="70">IF(OR(AP16=1,AP16=$AF$3),AP14*-AP15,IF(MOD(AP16,2)=0,(AP14+AQ14)*-AP15,(AP14+AO14)*-AP15))</f>
        <v>-2.2321428571428563</v>
      </c>
      <c r="AQ17">
        <f t="shared" ref="AQ17" si="71">IF(OR(AQ16=1,AQ16=$AF$3),AQ14*-AQ15,IF(MOD(AQ16,2)=0,(AQ14+AR14)*-AQ15,(AQ14+AP14)*-AQ15))</f>
        <v>0</v>
      </c>
      <c r="AR17">
        <f t="shared" ref="AR17" si="72">IF(OR(AR16=1,AR16=$AF$3),AR14*-AR15,IF(MOD(AR16,2)=0,(AR14+AS14)*-AR15,(AR14+AQ14)*-AR15))</f>
        <v>0.234375</v>
      </c>
      <c r="AS17">
        <f t="shared" ref="AS17" si="73">IF(OR(AS16=1,AS16=$AF$3),AS14*-AS15,IF(MOD(AS16,2)=0,(AS14+AT14)*-AS15,(AS14+AR14)*-AS15))</f>
        <v>-4.9960036108132039E-17</v>
      </c>
      <c r="AT17">
        <f t="shared" ref="AT17" si="74">IF(OR(AT16=1,AT16=$AF$3),AT14*-AT15,IF(MOD(AT16,2)=0,(AT14+AU14)*-AT15,(AT14+AS14)*-AT15))</f>
        <v>-0.18750000000000017</v>
      </c>
      <c r="AU17">
        <f t="shared" ref="AU17" si="75">IF(OR(AU16=1,AU16=$AF$3),AU14*-AU15,IF(MOD(AU16,2)=0,(AU14+AV14)*-AU15,(AU14+AT14)*-AU15))</f>
        <v>-0.42840000000000006</v>
      </c>
      <c r="AV17">
        <f t="shared" ref="AV17" si="76">IF(OR(AV16=1,AV16=$AF$3),AV14*-AV15,IF(MOD(AV16,2)=0,(AV14+AW14)*-AV15,(AV14+AU14)*-AV15))</f>
        <v>-0.13226666666666675</v>
      </c>
      <c r="AW17">
        <f t="shared" ref="AW17" si="77">IF(OR(AW16=1,AW16=$AF$3),AW14*-AW15,IF(MOD(AW16,2)=0,(AW14+AX14)*-AW15,(AW14+AV14)*-AW15))</f>
        <v>-2.1238095238095212E-2</v>
      </c>
      <c r="AX17">
        <f t="shared" ref="AX17" si="78">IF(OR(AX16=1,AX16=$AF$3),AX14*-AX15,IF(MOD(AX16,2)=0,(AX14+AY14)*-AX15,(AX14+AW14)*-AX15))</f>
        <v>-0.37105714285714264</v>
      </c>
      <c r="AY17">
        <f t="shared" ref="AY17" si="79">IF(OR(AY16=1,AY16=$AF$3),AY14*-AY15,IF(MOD(AY16,2)=0,(AY14+AZ14)*-AY15,(AY14+AX14)*-AY15))</f>
        <v>1.893877551020412E-2</v>
      </c>
      <c r="AZ17">
        <f t="shared" ref="AZ17" si="80">IF(OR(AZ16=1,AZ16=$AF$3),AZ14*-AZ15,IF(MOD(AZ16,2)=0,(AZ14+BA14)*-AZ15,(AZ14+AY14)*-AZ15))</f>
        <v>0.27210884353741488</v>
      </c>
      <c r="BA17">
        <f t="shared" ref="BA17" si="81">IF(OR(BA16=1,BA16=$AF$3),BA14*-BA15,IF(MOD(BA16,2)=0,(BA14+BB14)*-BA15,(BA14+AZ14)*-BA15))</f>
        <v>0.3571428571428571</v>
      </c>
      <c r="BB17">
        <f t="shared" ref="BB17" si="82">IF(OR(BB16=1,BB16=$AF$3),BB14*-BB15,IF(MOD(BB16,2)=0,(BB14+BC14)*-BB15,(BB14+BA14)*-BB15))</f>
        <v>0.2678571428571429</v>
      </c>
      <c r="BC17">
        <f t="shared" ref="BC17" si="83">IF(OR(BC16=1,BC16=$AF$3),BC14*-BC15,IF(MOD(BC16,2)=0,(BC14+BD14)*-BC15,(BC14+BB14)*-BC15))</f>
        <v>-0.39999999999999991</v>
      </c>
      <c r="BD17">
        <f t="shared" ref="BD17" si="84">IF(OR(BD16=1,BD16=$AF$3),BD14*-BD15,IF(MOD(BD16,2)=0,(BD14+BE14)*-BD15,(BD14+BC14)*-BD15))</f>
        <v>-0.26666666666666661</v>
      </c>
      <c r="BE17">
        <f t="shared" ref="BE17" si="85">IF(OR(BE16=1,BE16=$AF$3),BE14*-BE15,IF(MOD(BE16,2)=0,(BE14+BF14)*-BE15,(BE14+BD14)*-BE15))</f>
        <v>-3.5249687500000002</v>
      </c>
      <c r="BF17">
        <f t="shared" ref="BF17" si="86">IF(OR(BF16=1,BF16=$AF$3),BF14*-BF15,IF(MOD(BF16,2)=0,(BF14+BG14)*-BF15,(BF14+BE14)*-BF15))</f>
        <v>-5.2874531249999999</v>
      </c>
      <c r="BG17">
        <f t="shared" ref="BG17" si="87">IF(OR(BG16=1,BG16=$AF$3),BG14*-BG15,IF(MOD(BG16,2)=0,(BG14+BH14)*-BG15,(BG14+BF14)*-BG15))</f>
        <v>-0.18157366071428549</v>
      </c>
      <c r="BH17">
        <f t="shared" ref="BH17" si="88">IF(OR(BH16=1,BH16=$AF$3),BH14*-BH15,IF(MOD(BH16,2)=0,(BH14+BI14)*-BH15,(BH14+BG14)*-BH15))</f>
        <v>-0.35661830357142854</v>
      </c>
      <c r="BI17">
        <f t="shared" ref="BI17" si="89">IF(OR(BI16=1,BI16=$AF$3),BI14*-BI15,IF(MOD(BI16,2)=0,(BI14+BJ14)*-BI15,(BI14+BH14)*-BI15))</f>
        <v>-0.46386160714285718</v>
      </c>
      <c r="BJ17">
        <f t="shared" ref="BJ17" si="90">IF(OR(BJ16=1,BJ16=$AF$3),BJ14*-BJ15,IF(MOD(BJ16,2)=0,(BJ14+BK14)*-BJ15,(BJ14+BI14)*-BJ15))</f>
        <v>-2.8049744897959368E-2</v>
      </c>
      <c r="BK17">
        <f t="shared" ref="BK17" si="91">IF(OR(BK16=1,BK16=$AF$3),BK14*-BK15,IF(MOD(BK16,2)=0,(BK14+BL14)*-BK15,(BK14+BJ14)*-BK15))</f>
        <v>0.3511944754464279</v>
      </c>
      <c r="BL17">
        <f t="shared" ref="BL17" si="92">IF(OR(BL16=1,BL16=$AF$3),BL14*-BL15,IF(MOD(BL16,2)=0,(BL14+BM14)*-BL15,(BL14+BK14)*-BL15))</f>
        <v>1.1047363281249987</v>
      </c>
      <c r="BM17">
        <f t="shared" ref="BM17" si="93">IF(OR(BM16=1,BM16=$AF$3),BM14*-BM15,IF(MOD(BM16,2)=0,(BM14+BN14)*-BM15,(BM14+BL14)*-BM15))</f>
        <v>0.86486735026041639</v>
      </c>
      <c r="BN17">
        <f t="shared" ref="BN17" si="94">IF(OR(BN16=1,BN16=$AF$3),BN14*-BN15,IF(MOD(BN16,2)=0,(BN14+BO14)*-BN15,(BN14+BM14)*-BN15))</f>
        <v>1.906922084263392</v>
      </c>
      <c r="BO17" t="e">
        <f t="shared" ref="BO17" si="95">IF(OR(BO16=1,BO16=$AF$3),BO14*-BO15,IF(MOD(BO16,2)=0,(BO14+BP14)*-BO15,(BO14+BN14)*-BO15))</f>
        <v>#DIV/0!</v>
      </c>
      <c r="BP17" t="e">
        <f t="shared" ref="BP17" si="96">IF(OR(BP16=1,BP16=$AF$3),BP14*-BP15,IF(MOD(BP16,2)=0,(BP14+BQ14)*-BP15,(BP14+BO14)*-BP15))</f>
        <v>#DIV/0!</v>
      </c>
      <c r="BQ17" t="e">
        <f t="shared" ref="BQ17" si="97">IF(OR(BQ16=1,BQ16=$AF$3),BQ14*-BQ15,IF(MOD(BQ16,2)=0,(BQ14+BR14)*-BQ15,(BQ14+BP14)*-BQ15))</f>
        <v>#DIV/0!</v>
      </c>
      <c r="BR17" t="e">
        <f t="shared" ref="BR17" si="98">IF(OR(BR16=1,BR16=$AF$3),BR14*-BR15,IF(MOD(BR16,2)=0,(BR14+BS14)*-BR15,(BR14+BQ14)*-BR15))</f>
        <v>#DIV/0!</v>
      </c>
      <c r="BS17" t="e">
        <f t="shared" ref="BS17" si="99">IF(OR(BS16=1,BS16=$AF$3),BS14*-BS15,IF(MOD(BS16,2)=0,(BS14+BT14)*-BS15,(BS14+BR14)*-BS15))</f>
        <v>#DIV/0!</v>
      </c>
      <c r="BT17" t="e">
        <f t="shared" ref="BT17" si="100">IF(OR(BT16=1,BT16=$AF$3),BT14*-BT15,IF(MOD(BT16,2)=0,(BT14+BU14)*-BT15,(BT14+BS14)*-BT15))</f>
        <v>#DIV/0!</v>
      </c>
      <c r="BU17" t="e">
        <f t="shared" ref="BU17" si="101">IF(OR(BU16=1,BU16=$AF$3),BU14*-BU15,IF(MOD(BU16,2)=0,(BU14+BV14)*-BU15,(BU14+BT14)*-BU15))</f>
        <v>#DIV/0!</v>
      </c>
      <c r="BV17" t="e">
        <f t="shared" ref="BV17" si="102">IF(OR(BV16=1,BV16=$AF$3),BV14*-BV15,IF(MOD(BV16,2)=0,(BV14+BW14)*-BV15,(BV14+BU14)*-BV15))</f>
        <v>#DIV/0!</v>
      </c>
      <c r="BW17" t="e">
        <f t="shared" ref="BW17" si="103">IF(OR(BW16=1,BW16=$AF$3),BW14*-BW15,IF(MOD(BW16,2)=0,(BW14+BX14)*-BW15,(BW14+BV14)*-BW15))</f>
        <v>#DIV/0!</v>
      </c>
      <c r="BX17" t="e">
        <f t="shared" ref="BX17" si="104">IF(OR(BX16=1,BX16=$AF$3),BX14*-BX15,IF(MOD(BX16,2)=0,(BX14+BY14)*-BX15,(BX14+BW14)*-BX15))</f>
        <v>#DIV/0!</v>
      </c>
      <c r="BY17" t="e">
        <f t="shared" ref="BY17" si="105">IF(OR(BY16=1,BY16=$AF$3),BY14*-BY15,IF(MOD(BY16,2)=0,(BY14+BZ14)*-BY15,(BY14+BX14)*-BY15))</f>
        <v>#DIV/0!</v>
      </c>
      <c r="BZ17" t="e">
        <f t="shared" ref="BZ17" si="106">IF(OR(BZ16=1,BZ16=$AF$3),BZ14*-BZ15,IF(MOD(BZ16,2)=0,(BZ14+CA14)*-BZ15,(BZ14+BY14)*-BZ15))</f>
        <v>#DIV/0!</v>
      </c>
      <c r="CA17" t="e">
        <f t="shared" ref="CA17" si="107">IF(OR(CA16=1,CA16=$AF$3),CA14*-CA15,IF(MOD(CA16,2)=0,(CA14+CB14)*-CA15,(CA14+BZ14)*-CA15))</f>
        <v>#DIV/0!</v>
      </c>
      <c r="CB17" t="e">
        <f t="shared" ref="CB17" si="108">IF(OR(CB16=1,CB16=$AF$3),CB14*-CB15,IF(MOD(CB16,2)=0,(CB14+CC14)*-CB15,(CB14+CA14)*-CB15))</f>
        <v>#DIV/0!</v>
      </c>
      <c r="CC17" t="e">
        <f t="shared" ref="CC17" si="109">IF(OR(CC16=1,CC16=$AF$3),CC14*-CC15,IF(MOD(CC16,2)=0,(CC14+CD14)*-CC15,(CC14+CB14)*-CC15))</f>
        <v>#DIV/0!</v>
      </c>
      <c r="CD17" t="e">
        <f t="shared" ref="CD17" si="110">IF(OR(CD16=1,CD16=$AF$3),CD14*-CD15,IF(MOD(CD16,2)=0,(CD14+CE14)*-CD15,(CD14+CC14)*-CD15))</f>
        <v>#DIV/0!</v>
      </c>
      <c r="CE17" t="e">
        <f t="shared" ref="CE17" si="111">IF(OR(CE16=1,CE16=$AF$3),CE14*-CE15,IF(MOD(CE16,2)=0,(CE14+CF14)*-CE15,(CE14+CD14)*-CE15))</f>
        <v>#DIV/0!</v>
      </c>
      <c r="CF17" t="e">
        <f t="shared" ref="CF17" si="112">IF(OR(CF16=1,CF16=$AF$3),CF14*-CF15,IF(MOD(CF16,2)=0,(CF14+CG14)*-CF15,(CF14+CE14)*-CF15))</f>
        <v>#DIV/0!</v>
      </c>
      <c r="CG17" t="e">
        <f t="shared" ref="CG17" si="113">IF(OR(CG16=1,CG16=$AF$3),CG14*-CG15,IF(MOD(CG16,2)=0,(CG14+CH14)*-CG15,(CG14+CF14)*-CG15))</f>
        <v>#DIV/0!</v>
      </c>
      <c r="CH17" t="e">
        <f t="shared" ref="CH17" si="114">IF(OR(CH16=1,CH16=$AF$3),CH14*-CH15,IF(MOD(CH16,2)=0,(CH14+CI14)*-CH15,(CH14+CG14)*-CH15))</f>
        <v>#DIV/0!</v>
      </c>
      <c r="CI17" t="e">
        <f t="shared" ref="CI17" si="115">IF(OR(CI16=1,CI16=$AF$3),CI14*-CI15,IF(MOD(CI16,2)=0,(CI14+CJ14)*-CI15,(CI14+CH14)*-CI15))</f>
        <v>#DIV/0!</v>
      </c>
      <c r="CJ17" t="e">
        <f t="shared" ref="CJ17" si="116">IF(OR(CJ16=1,CJ16=$AF$3),CJ14*-CJ15,IF(MOD(CJ16,2)=0,(CJ14+CK14)*-CJ15,(CJ14+CI14)*-CJ15))</f>
        <v>#DIV/0!</v>
      </c>
      <c r="CK17" t="e">
        <f t="shared" ref="CK17" si="117">IF(OR(CK16=1,CK16=$AF$3),CK14*-CK15,IF(MOD(CK16,2)=0,(CK14+CL14)*-CK15,(CK14+CJ14)*-CK15))</f>
        <v>#DIV/0!</v>
      </c>
      <c r="CL17" t="e">
        <f t="shared" ref="CL17" si="118">IF(OR(CL16=1,CL16=$AF$3),CL14*-CL15,IF(MOD(CL16,2)=0,(CL14+CM14)*-CL15,(CL14+CK14)*-CL15))</f>
        <v>#DIV/0!</v>
      </c>
      <c r="CM17" t="e">
        <f t="shared" ref="CM17" si="119">IF(OR(CM16=1,CM16=$AF$3),CM14*-CM15,IF(MOD(CM16,2)=0,(CM14+CN14)*-CM15,(CM14+CL14)*-CM15))</f>
        <v>#DIV/0!</v>
      </c>
      <c r="CN17" t="e">
        <f t="shared" ref="CN17" si="120">IF(OR(CN16=1,CN16=$AF$3),CN14*-CN15,IF(MOD(CN16,2)=0,(CN14+CO14)*-CN15,(CN14+CM14)*-CN15))</f>
        <v>#DIV/0!</v>
      </c>
      <c r="CO17" t="e">
        <f t="shared" ref="CO17" si="121">IF(OR(CO16=1,CO16=$AF$3),CO14*-CO15,IF(MOD(CO16,2)=0,(CO14+CP14)*-CO15,(CO14+CN14)*-CO15))</f>
        <v>#DIV/0!</v>
      </c>
      <c r="CP17">
        <f t="shared" ref="CP17" si="122">IF(OR(CP16=1,CP16=$AF$3),CP14*-CP15,IF(MOD(CP16,2)=0,(CP14+CQ14)*-CP15,(CP14+CO14)*-CP15))</f>
        <v>0</v>
      </c>
      <c r="CQ17">
        <f t="shared" ref="CQ17" si="123">IF(OR(CQ16=1,CQ16=$AF$3),CQ14*-CQ15,IF(MOD(CQ16,2)=0,(CQ14+CR14)*-CQ15,(CQ14+CP14)*-CQ15))</f>
        <v>0</v>
      </c>
      <c r="CR17">
        <f t="shared" ref="CR17" si="124">IF(OR(CR16=1,CR16=$AF$3),CR14*-CR15,IF(MOD(CR16,2)=0,(CR14+CS14)*-CR15,(CR14+CQ14)*-CR15))</f>
        <v>0</v>
      </c>
      <c r="CS17">
        <f t="shared" ref="CS17" si="125">IF(OR(CS16=1,CS16=$AF$3),CS14*-CS15,IF(MOD(CS16,2)=0,(CS14+CT14)*-CS15,(CS14+CR14)*-CS15))</f>
        <v>0</v>
      </c>
      <c r="CT17">
        <f t="shared" ref="CT17" si="126">IF(OR(CT16=1,CT16=$AF$3),CT14*-CT15,IF(MOD(CT16,2)=0,(CT14+CU14)*-CT15,(CT14+CS14)*-CT15))</f>
        <v>0</v>
      </c>
      <c r="CU17">
        <f t="shared" ref="CU17" si="127">IF(OR(CU16=1,CU16=$AF$3),CU14*-CU15,IF(MOD(CU16,2)=0,(CU14+CV14)*-CU15,(CU14+CT14)*-CU15))</f>
        <v>0</v>
      </c>
      <c r="CV17">
        <f t="shared" ref="CV17" si="128">IF(OR(CV16=1,CV16=$AF$3),CV14*-CV15,IF(MOD(CV16,2)=0,(CV14+CW14)*-CV15,(CV14+CU14)*-CV15))</f>
        <v>0</v>
      </c>
      <c r="CW17">
        <f t="shared" ref="CW17" si="129">IF(OR(CW16=1,CW16=$AF$3),CW14*-CW15,IF(MOD(CW16,2)=0,(CW14+CX14)*-CW15,(CW14+CV14)*-CW15))</f>
        <v>0</v>
      </c>
      <c r="CX17">
        <f t="shared" ref="CX17" si="130">IF(OR(CX16=1,CX16=$AF$3),CX14*-CX15,IF(MOD(CX16,2)=0,(CX14+CY14)*-CX15,(CX14+CW14)*-CX15))</f>
        <v>0</v>
      </c>
      <c r="CY17">
        <f t="shared" ref="CY17" si="131">IF(OR(CY16=1,CY16=$AF$3),CY14*-CY15,IF(MOD(CY16,2)=0,(CY14+CZ14)*-CY15,(CY14+CX14)*-CY15))</f>
        <v>0</v>
      </c>
    </row>
    <row r="18" spans="3:103" x14ac:dyDescent="0.25">
      <c r="C18" s="2">
        <v>5</v>
      </c>
      <c r="D18" s="2">
        <v>2</v>
      </c>
      <c r="E18" s="2">
        <v>3</v>
      </c>
      <c r="F18" s="7" cm="1">
        <f t="array" ref="F18">SUM(_xlfn.LAMBDA(_xlpm.P_List,_xlpm.a_List,_xlpm.b_List,SUM(IFERROR(-_xlpm.P_List*_xlpm.a_List*(_xlpm.b_List^2)/((_xlpm.a_List + _xlpm.b_List)^2),0)))(_xlfn.TEXTSPLIT(C18,",")+0,_xlfn.TEXTSPLIT(D18,",")+0,_xlfn.TEXTSPLIT(E18,",")+0))</f>
        <v>-3.6</v>
      </c>
      <c r="G18" s="7" cm="1">
        <f t="array" ref="G18">SUM(_xlfn.LAMBDA(_xlpm.P_List,_xlpm.a_List,_xlpm.b_List,SUM(IFERROR(_xlpm.P_List*_xlpm.b_List*(_xlpm.a_List^2)/((_xlpm.a_List + _xlpm.b_List)^2),0)))(_xlfn.TEXTSPLIT(C18,",")+0,_xlfn.TEXTSPLIT(D18,",")+0,_xlfn.TEXTSPLIT(E18,",")+0))</f>
        <v>2.4</v>
      </c>
      <c r="H18" s="2">
        <v>5</v>
      </c>
      <c r="I18" s="2">
        <v>2</v>
      </c>
      <c r="J18" s="2">
        <v>2</v>
      </c>
      <c r="K18" s="2">
        <v>1</v>
      </c>
      <c r="L18" s="2">
        <f t="shared" si="3"/>
        <v>6</v>
      </c>
      <c r="M18" s="2">
        <v>3</v>
      </c>
      <c r="N18" s="7" cm="1">
        <f t="array" ref="N18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18,",")+0,_xlfn.TEXTSPLIT(J18,",")+0,_xlfn.TEXTSPLIT(K18,",")+0,_xlfn.TEXTSPLIT(H18,",")+0,_xlfn.TEXTSPLIT(I18,",")+0,_xlfn.TEXTSPLIT(M18,",")+0))</f>
        <v>-6.6708333333333343</v>
      </c>
      <c r="O18" s="7" cm="1">
        <f t="array" ref="O18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18,",")+0,_xlfn.TEXTSPLIT(J18,",")+0,_xlfn.TEXTSPLIT(K18,",")+0,_xlfn.TEXTSPLIT(H18,",")+0,_xlfn.TEXTSPLIT(I18,",")+0,_xlfn.TEXTSPLIT(M18,",")+0))</f>
        <v>7.7041666666666666</v>
      </c>
      <c r="P18" s="2">
        <v>4</v>
      </c>
      <c r="Q18" s="2">
        <v>2</v>
      </c>
      <c r="R18" s="2">
        <v>3</v>
      </c>
      <c r="S18" s="7" cm="1">
        <f t="array" ref="S18">SUM(_xlfn.LAMBDA(_xlpm.M,_xlpm.a,_xlpm.b,SUM(IFERROR(-_xlpm.M*_xlpm.b/(_xlpm.a+_xlpm.b)*(3*_xlpm.a/(_xlpm.a+_xlpm.b)-1),0)))(_xlfn.TEXTSPLIT(P18,",")+0,_xlfn.TEXTSPLIT(Q18,",")+0,_xlfn.TEXTSPLIT(R18,",")+0))</f>
        <v>-0.47999999999999987</v>
      </c>
      <c r="T18" s="7" cm="1">
        <f t="array" ref="T18">SUM(_xlfn.LAMBDA(_xlpm.M,_xlpm.a,_xlpm.b,SUM(IFERROR(_xlpm.M*_xlpm.a/(_xlpm.a+_xlpm.b)*(3*_xlpm.b/(_xlpm.a+_xlpm.b)-1),0)))(_xlfn.TEXTSPLIT(P18,",")+0,_xlfn.TEXTSPLIT(Q18,",")+0,_xlfn.TEXTSPLIT(R18,",")+0))</f>
        <v>1.2800000000000002</v>
      </c>
      <c r="U18" s="2">
        <v>12</v>
      </c>
      <c r="V18" s="2">
        <v>4</v>
      </c>
      <c r="W18" s="2">
        <f t="shared" si="4"/>
        <v>6</v>
      </c>
      <c r="X18" s="2">
        <v>1</v>
      </c>
      <c r="Y18" s="2">
        <v>1250000000</v>
      </c>
      <c r="Z18" s="2"/>
      <c r="AA18" s="7">
        <f t="shared" si="5"/>
        <v>0</v>
      </c>
      <c r="AB18" s="7">
        <f t="shared" si="6"/>
        <v>0</v>
      </c>
      <c r="AC18">
        <f t="shared" si="0"/>
        <v>-10.750833333333334</v>
      </c>
      <c r="AD18">
        <f t="shared" si="1"/>
        <v>11.384166666666665</v>
      </c>
      <c r="AF18">
        <v>6</v>
      </c>
      <c r="AG18">
        <v>2</v>
      </c>
      <c r="AI18" cm="1">
        <f t="array" ref="AI18">IF(AK18=$AF$3,$AM$4,IF(MOD(ROW(AI18)-ROW($AI$7),2)=0, INDEX($AJ$6:$AJ$102, INT((ROW(AI18)-ROW($AI$7))/2) + 1), 1-INDEX($AJ$6:$AJ$102, INT((ROW(AI18)-ROW($AI$7))/2) + 1)))</f>
        <v>0.5714285714285714</v>
      </c>
      <c r="AJ18">
        <f t="shared" si="67"/>
        <v>0.4375</v>
      </c>
      <c r="AL18" s="5">
        <v>9</v>
      </c>
      <c r="AM18" s="4" t="s">
        <v>10</v>
      </c>
      <c r="AN18" cm="1">
        <f t="array" ref="AN18">INDEX($AN17:$ABD17, IF(MOD(COLUMN()-COLUMN($AN18),2)=0, COLUMN()-COLUMN($AN18)+2, COLUMN()-COLUMN($AN18)))/2</f>
        <v>-1.4880952380952379</v>
      </c>
      <c r="AO18" cm="1">
        <f t="array" ref="AO18">INDEX($AN17:$ABD17, IF(MOD(COLUMN()-COLUMN($AN18),2)=0, COLUMN()-COLUMN($AN18)+2, COLUMN()-COLUMN($AN18)))/2</f>
        <v>0.89285714285714324</v>
      </c>
      <c r="AP18" cm="1">
        <f t="array" ref="AP18">INDEX($AN17:$ABD17, IF(MOD(COLUMN()-COLUMN($AN18),2)=0, COLUMN()-COLUMN($AN18)+2, COLUMN()-COLUMN($AN18)))/2</f>
        <v>0</v>
      </c>
      <c r="AQ18" cm="1">
        <f t="array" ref="AQ18">INDEX($AN17:$ABD17, IF(MOD(COLUMN()-COLUMN($AN18),2)=0, COLUMN()-COLUMN($AN18)+2, COLUMN()-COLUMN($AN18)))/2</f>
        <v>-1.1160714285714282</v>
      </c>
      <c r="AR18" cm="1">
        <f t="array" ref="AR18">INDEX($AN17:$ABD17, IF(MOD(COLUMN()-COLUMN($AN18),2)=0, COLUMN()-COLUMN($AN18)+2, COLUMN()-COLUMN($AN18)))/2</f>
        <v>-2.498001805406602E-17</v>
      </c>
      <c r="AS18" cm="1">
        <f t="array" ref="AS18">INDEX($AN17:$ABD17, IF(MOD(COLUMN()-COLUMN($AN18),2)=0, COLUMN()-COLUMN($AN18)+2, COLUMN()-COLUMN($AN18)))/2</f>
        <v>0.1171875</v>
      </c>
      <c r="AT18" cm="1">
        <f t="array" ref="AT18">INDEX($AN17:$ABD17, IF(MOD(COLUMN()-COLUMN($AN18),2)=0, COLUMN()-COLUMN($AN18)+2, COLUMN()-COLUMN($AN18)))/2</f>
        <v>-0.21420000000000003</v>
      </c>
      <c r="AU18" cm="1">
        <f t="array" ref="AU18">INDEX($AN17:$ABD17, IF(MOD(COLUMN()-COLUMN($AN18),2)=0, COLUMN()-COLUMN($AN18)+2, COLUMN()-COLUMN($AN18)))/2</f>
        <v>-9.3750000000000083E-2</v>
      </c>
      <c r="AV18" cm="1">
        <f t="array" ref="AV18">INDEX($AN17:$ABD17, IF(MOD(COLUMN()-COLUMN($AN18),2)=0, COLUMN()-COLUMN($AN18)+2, COLUMN()-COLUMN($AN18)))/2</f>
        <v>-1.0619047619047606E-2</v>
      </c>
      <c r="AW18" cm="1">
        <f t="array" ref="AW18">INDEX($AN17:$ABD17, IF(MOD(COLUMN()-COLUMN($AN18),2)=0, COLUMN()-COLUMN($AN18)+2, COLUMN()-COLUMN($AN18)))/2</f>
        <v>-6.6133333333333377E-2</v>
      </c>
      <c r="AX18" cm="1">
        <f t="array" ref="AX18">INDEX($AN17:$ABD17, IF(MOD(COLUMN()-COLUMN($AN18),2)=0, COLUMN()-COLUMN($AN18)+2, COLUMN()-COLUMN($AN18)))/2</f>
        <v>9.46938775510206E-3</v>
      </c>
      <c r="AY18" cm="1">
        <f t="array" ref="AY18">INDEX($AN17:$ABD17, IF(MOD(COLUMN()-COLUMN($AN18),2)=0, COLUMN()-COLUMN($AN18)+2, COLUMN()-COLUMN($AN18)))/2</f>
        <v>-0.18552857142857132</v>
      </c>
      <c r="AZ18" cm="1">
        <f t="array" ref="AZ18">INDEX($AN17:$ABD17, IF(MOD(COLUMN()-COLUMN($AN18),2)=0, COLUMN()-COLUMN($AN18)+2, COLUMN()-COLUMN($AN18)))/2</f>
        <v>0.17857142857142855</v>
      </c>
      <c r="BA18" cm="1">
        <f t="array" ref="BA18">INDEX($AN17:$ABD17, IF(MOD(COLUMN()-COLUMN($AN18),2)=0, COLUMN()-COLUMN($AN18)+2, COLUMN()-COLUMN($AN18)))/2</f>
        <v>0.13605442176870744</v>
      </c>
      <c r="BB18" cm="1">
        <f t="array" ref="BB18">INDEX($AN17:$ABD17, IF(MOD(COLUMN()-COLUMN($AN18),2)=0, COLUMN()-COLUMN($AN18)+2, COLUMN()-COLUMN($AN18)))/2</f>
        <v>-0.19999999999999996</v>
      </c>
      <c r="BC18" cm="1">
        <f t="array" ref="BC18">INDEX($AN17:$ABD17, IF(MOD(COLUMN()-COLUMN($AN18),2)=0, COLUMN()-COLUMN($AN18)+2, COLUMN()-COLUMN($AN18)))/2</f>
        <v>0.13392857142857145</v>
      </c>
      <c r="BD18" cm="1">
        <f t="array" ref="BD18">INDEX($AN17:$ABD17, IF(MOD(COLUMN()-COLUMN($AN18),2)=0, COLUMN()-COLUMN($AN18)+2, COLUMN()-COLUMN($AN18)))/2</f>
        <v>-1.7624843750000001</v>
      </c>
      <c r="BE18" cm="1">
        <f t="array" ref="BE18">INDEX($AN17:$ABD17, IF(MOD(COLUMN()-COLUMN($AN18),2)=0, COLUMN()-COLUMN($AN18)+2, COLUMN()-COLUMN($AN18)))/2</f>
        <v>-0.1333333333333333</v>
      </c>
      <c r="BF18" cm="1">
        <f t="array" ref="BF18">INDEX($AN17:$ABD17, IF(MOD(COLUMN()-COLUMN($AN18),2)=0, COLUMN()-COLUMN($AN18)+2, COLUMN()-COLUMN($AN18)))/2</f>
        <v>-9.0786830357142745E-2</v>
      </c>
      <c r="BG18" cm="1">
        <f t="array" ref="BG18">INDEX($AN17:$ABD17, IF(MOD(COLUMN()-COLUMN($AN18),2)=0, COLUMN()-COLUMN($AN18)+2, COLUMN()-COLUMN($AN18)))/2</f>
        <v>-2.6437265624999999</v>
      </c>
      <c r="BH18" cm="1">
        <f t="array" ref="BH18">INDEX($AN17:$ABD17, IF(MOD(COLUMN()-COLUMN($AN18),2)=0, COLUMN()-COLUMN($AN18)+2, COLUMN()-COLUMN($AN18)))/2</f>
        <v>-0.23193080357142859</v>
      </c>
      <c r="BI18" cm="1">
        <f t="array" ref="BI18">INDEX($AN17:$ABD17, IF(MOD(COLUMN()-COLUMN($AN18),2)=0, COLUMN()-COLUMN($AN18)+2, COLUMN()-COLUMN($AN18)))/2</f>
        <v>-0.17830915178571427</v>
      </c>
      <c r="BJ18" cm="1">
        <f t="array" ref="BJ18">INDEX($AN17:$ABD17, IF(MOD(COLUMN()-COLUMN($AN18),2)=0, COLUMN()-COLUMN($AN18)+2, COLUMN()-COLUMN($AN18)))/2</f>
        <v>0.17559723772321395</v>
      </c>
      <c r="BK18" cm="1">
        <f t="array" ref="BK18">INDEX($AN17:$ABD17, IF(MOD(COLUMN()-COLUMN($AN18),2)=0, COLUMN()-COLUMN($AN18)+2, COLUMN()-COLUMN($AN18)))/2</f>
        <v>-1.4024872448979684E-2</v>
      </c>
      <c r="BL18" cm="1">
        <f t="array" ref="BL18">INDEX($AN17:$ABD17, IF(MOD(COLUMN()-COLUMN($AN18),2)=0, COLUMN()-COLUMN($AN18)+2, COLUMN()-COLUMN($AN18)))/2</f>
        <v>0.43243367513020819</v>
      </c>
      <c r="BM18" cm="1">
        <f t="array" ref="BM18">INDEX($AN17:$ABD17, IF(MOD(COLUMN()-COLUMN($AN18),2)=0, COLUMN()-COLUMN($AN18)+2, COLUMN()-COLUMN($AN18)))/2</f>
        <v>0.55236816406249933</v>
      </c>
      <c r="BN18" t="e" cm="1">
        <f t="array" ref="BN18">INDEX($AN17:$ABD17, IF(MOD(COLUMN()-COLUMN($AN18),2)=0, COLUMN()-COLUMN($AN18)+2, COLUMN()-COLUMN($AN18)))/2</f>
        <v>#DIV/0!</v>
      </c>
      <c r="BO18" cm="1">
        <f t="array" ref="BO18">INDEX($AN17:$ABD17, IF(MOD(COLUMN()-COLUMN($AN18),2)=0, COLUMN()-COLUMN($AN18)+2, COLUMN()-COLUMN($AN18)))/2</f>
        <v>0.95346104213169602</v>
      </c>
      <c r="BP18" t="e" cm="1">
        <f t="array" ref="BP18">INDEX($AN17:$ABD17, IF(MOD(COLUMN()-COLUMN($AN18),2)=0, COLUMN()-COLUMN($AN18)+2, COLUMN()-COLUMN($AN18)))/2</f>
        <v>#DIV/0!</v>
      </c>
      <c r="BQ18" t="e" cm="1">
        <f t="array" ref="BQ18">INDEX($AN17:$ABD17, IF(MOD(COLUMN()-COLUMN($AN18),2)=0, COLUMN()-COLUMN($AN18)+2, COLUMN()-COLUMN($AN18)))/2</f>
        <v>#DIV/0!</v>
      </c>
      <c r="BR18" t="e" cm="1">
        <f t="array" ref="BR18">INDEX($AN17:$ABD17, IF(MOD(COLUMN()-COLUMN($AN18),2)=0, COLUMN()-COLUMN($AN18)+2, COLUMN()-COLUMN($AN18)))/2</f>
        <v>#DIV/0!</v>
      </c>
      <c r="BS18" t="e" cm="1">
        <f t="array" ref="BS18">INDEX($AN17:$ABD17, IF(MOD(COLUMN()-COLUMN($AN18),2)=0, COLUMN()-COLUMN($AN18)+2, COLUMN()-COLUMN($AN18)))/2</f>
        <v>#DIV/0!</v>
      </c>
      <c r="BT18" t="e" cm="1">
        <f t="array" ref="BT18">INDEX($AN17:$ABD17, IF(MOD(COLUMN()-COLUMN($AN18),2)=0, COLUMN()-COLUMN($AN18)+2, COLUMN()-COLUMN($AN18)))/2</f>
        <v>#DIV/0!</v>
      </c>
      <c r="BU18" t="e" cm="1">
        <f t="array" ref="BU18">INDEX($AN17:$ABD17, IF(MOD(COLUMN()-COLUMN($AN18),2)=0, COLUMN()-COLUMN($AN18)+2, COLUMN()-COLUMN($AN18)))/2</f>
        <v>#DIV/0!</v>
      </c>
      <c r="BV18" t="e" cm="1">
        <f t="array" ref="BV18">INDEX($AN17:$ABD17, IF(MOD(COLUMN()-COLUMN($AN18),2)=0, COLUMN()-COLUMN($AN18)+2, COLUMN()-COLUMN($AN18)))/2</f>
        <v>#DIV/0!</v>
      </c>
      <c r="BW18" t="e" cm="1">
        <f t="array" ref="BW18">INDEX($AN17:$ABD17, IF(MOD(COLUMN()-COLUMN($AN18),2)=0, COLUMN()-COLUMN($AN18)+2, COLUMN()-COLUMN($AN18)))/2</f>
        <v>#DIV/0!</v>
      </c>
      <c r="BX18" t="e" cm="1">
        <f t="array" ref="BX18">INDEX($AN17:$ABD17, IF(MOD(COLUMN()-COLUMN($AN18),2)=0, COLUMN()-COLUMN($AN18)+2, COLUMN()-COLUMN($AN18)))/2</f>
        <v>#DIV/0!</v>
      </c>
      <c r="BY18" t="e" cm="1">
        <f t="array" ref="BY18">INDEX($AN17:$ABD17, IF(MOD(COLUMN()-COLUMN($AN18),2)=0, COLUMN()-COLUMN($AN18)+2, COLUMN()-COLUMN($AN18)))/2</f>
        <v>#DIV/0!</v>
      </c>
      <c r="BZ18" t="e" cm="1">
        <f t="array" ref="BZ18">INDEX($AN17:$ABD17, IF(MOD(COLUMN()-COLUMN($AN18),2)=0, COLUMN()-COLUMN($AN18)+2, COLUMN()-COLUMN($AN18)))/2</f>
        <v>#DIV/0!</v>
      </c>
      <c r="CA18" t="e" cm="1">
        <f t="array" ref="CA18">INDEX($AN17:$ABD17, IF(MOD(COLUMN()-COLUMN($AN18),2)=0, COLUMN()-COLUMN($AN18)+2, COLUMN()-COLUMN($AN18)))/2</f>
        <v>#DIV/0!</v>
      </c>
      <c r="CB18" t="e" cm="1">
        <f t="array" ref="CB18">INDEX($AN17:$ABD17, IF(MOD(COLUMN()-COLUMN($AN18),2)=0, COLUMN()-COLUMN($AN18)+2, COLUMN()-COLUMN($AN18)))/2</f>
        <v>#DIV/0!</v>
      </c>
      <c r="CC18" t="e" cm="1">
        <f t="array" ref="CC18">INDEX($AN17:$ABD17, IF(MOD(COLUMN()-COLUMN($AN18),2)=0, COLUMN()-COLUMN($AN18)+2, COLUMN()-COLUMN($AN18)))/2</f>
        <v>#DIV/0!</v>
      </c>
      <c r="CD18" t="e" cm="1">
        <f t="array" ref="CD18">INDEX($AN17:$ABD17, IF(MOD(COLUMN()-COLUMN($AN18),2)=0, COLUMN()-COLUMN($AN18)+2, COLUMN()-COLUMN($AN18)))/2</f>
        <v>#DIV/0!</v>
      </c>
      <c r="CE18" t="e" cm="1">
        <f t="array" ref="CE18">INDEX($AN17:$ABD17, IF(MOD(COLUMN()-COLUMN($AN18),2)=0, COLUMN()-COLUMN($AN18)+2, COLUMN()-COLUMN($AN18)))/2</f>
        <v>#DIV/0!</v>
      </c>
      <c r="CF18" t="e" cm="1">
        <f t="array" ref="CF18">INDEX($AN17:$ABD17, IF(MOD(COLUMN()-COLUMN($AN18),2)=0, COLUMN()-COLUMN($AN18)+2, COLUMN()-COLUMN($AN18)))/2</f>
        <v>#DIV/0!</v>
      </c>
      <c r="CG18" t="e" cm="1">
        <f t="array" ref="CG18">INDEX($AN17:$ABD17, IF(MOD(COLUMN()-COLUMN($AN18),2)=0, COLUMN()-COLUMN($AN18)+2, COLUMN()-COLUMN($AN18)))/2</f>
        <v>#DIV/0!</v>
      </c>
      <c r="CH18" t="e" cm="1">
        <f t="array" ref="CH18">INDEX($AN17:$ABD17, IF(MOD(COLUMN()-COLUMN($AN18),2)=0, COLUMN()-COLUMN($AN18)+2, COLUMN()-COLUMN($AN18)))/2</f>
        <v>#DIV/0!</v>
      </c>
      <c r="CI18" t="e" cm="1">
        <f t="array" ref="CI18">INDEX($AN17:$ABD17, IF(MOD(COLUMN()-COLUMN($AN18),2)=0, COLUMN()-COLUMN($AN18)+2, COLUMN()-COLUMN($AN18)))/2</f>
        <v>#DIV/0!</v>
      </c>
      <c r="CJ18" t="e" cm="1">
        <f t="array" ref="CJ18">INDEX($AN17:$ABD17, IF(MOD(COLUMN()-COLUMN($AN18),2)=0, COLUMN()-COLUMN($AN18)+2, COLUMN()-COLUMN($AN18)))/2</f>
        <v>#DIV/0!</v>
      </c>
      <c r="CK18" t="e" cm="1">
        <f t="array" ref="CK18">INDEX($AN17:$ABD17, IF(MOD(COLUMN()-COLUMN($AN18),2)=0, COLUMN()-COLUMN($AN18)+2, COLUMN()-COLUMN($AN18)))/2</f>
        <v>#DIV/0!</v>
      </c>
      <c r="CL18" t="e" cm="1">
        <f t="array" ref="CL18">INDEX($AN17:$ABD17, IF(MOD(COLUMN()-COLUMN($AN18),2)=0, COLUMN()-COLUMN($AN18)+2, COLUMN()-COLUMN($AN18)))/2</f>
        <v>#DIV/0!</v>
      </c>
      <c r="CM18" t="e" cm="1">
        <f t="array" ref="CM18">INDEX($AN17:$ABD17, IF(MOD(COLUMN()-COLUMN($AN18),2)=0, COLUMN()-COLUMN($AN18)+2, COLUMN()-COLUMN($AN18)))/2</f>
        <v>#DIV/0!</v>
      </c>
      <c r="CN18" t="e" cm="1">
        <f t="array" ref="CN18">INDEX($AN17:$ABD17, IF(MOD(COLUMN()-COLUMN($AN18),2)=0, COLUMN()-COLUMN($AN18)+2, COLUMN()-COLUMN($AN18)))/2</f>
        <v>#DIV/0!</v>
      </c>
      <c r="CO18" t="e" cm="1">
        <f t="array" ref="CO18">INDEX($AN17:$ABD17, IF(MOD(COLUMN()-COLUMN($AN18),2)=0, COLUMN()-COLUMN($AN18)+2, COLUMN()-COLUMN($AN18)))/2</f>
        <v>#DIV/0!</v>
      </c>
      <c r="CP18" cm="1">
        <f t="array" ref="CP18">INDEX($AN17:$ABD17, IF(MOD(COLUMN()-COLUMN($AN18),2)=0, COLUMN()-COLUMN($AN18)+2, COLUMN()-COLUMN($AN18)))/2</f>
        <v>0</v>
      </c>
      <c r="CQ18" cm="1">
        <f t="array" ref="CQ18">INDEX($AN17:$ABD17, IF(MOD(COLUMN()-COLUMN($AN18),2)=0, COLUMN()-COLUMN($AN18)+2, COLUMN()-COLUMN($AN18)))/2</f>
        <v>0</v>
      </c>
      <c r="CR18" cm="1">
        <f t="array" ref="CR18">INDEX($AN17:$ABD17, IF(MOD(COLUMN()-COLUMN($AN18),2)=0, COLUMN()-COLUMN($AN18)+2, COLUMN()-COLUMN($AN18)))/2</f>
        <v>0</v>
      </c>
      <c r="CS18" cm="1">
        <f t="array" ref="CS18">INDEX($AN17:$ABD17, IF(MOD(COLUMN()-COLUMN($AN18),2)=0, COLUMN()-COLUMN($AN18)+2, COLUMN()-COLUMN($AN18)))/2</f>
        <v>0</v>
      </c>
      <c r="CT18" cm="1">
        <f t="array" ref="CT18">INDEX($AN17:$ABD17, IF(MOD(COLUMN()-COLUMN($AN18),2)=0, COLUMN()-COLUMN($AN18)+2, COLUMN()-COLUMN($AN18)))/2</f>
        <v>0</v>
      </c>
      <c r="CU18" cm="1">
        <f t="array" ref="CU18">INDEX($AN17:$ABD17, IF(MOD(COLUMN()-COLUMN($AN18),2)=0, COLUMN()-COLUMN($AN18)+2, COLUMN()-COLUMN($AN18)))/2</f>
        <v>0</v>
      </c>
      <c r="CV18" cm="1">
        <f t="array" ref="CV18">INDEX($AN17:$ABD17, IF(MOD(COLUMN()-COLUMN($AN18),2)=0, COLUMN()-COLUMN($AN18)+2, COLUMN()-COLUMN($AN18)))/2</f>
        <v>0</v>
      </c>
      <c r="CW18" cm="1">
        <f t="array" ref="CW18">INDEX($AN17:$ABD17, IF(MOD(COLUMN()-COLUMN($AN18),2)=0, COLUMN()-COLUMN($AN18)+2, COLUMN()-COLUMN($AN18)))/2</f>
        <v>0</v>
      </c>
      <c r="CX18" cm="1">
        <f t="array" ref="CX18">INDEX($AN17:$ABD17, IF(MOD(COLUMN()-COLUMN($AN18),2)=0, COLUMN()-COLUMN($AN18)+2, COLUMN()-COLUMN($AN18)))/2</f>
        <v>0</v>
      </c>
      <c r="CY18" cm="1">
        <f t="array" ref="CY18">INDEX($AN17:$ABD17, IF(MOD(COLUMN()-COLUMN($AN18),2)=0, COLUMN()-COLUMN($AN18)+2, COLUMN()-COLUMN($AN18)))/2</f>
        <v>0</v>
      </c>
    </row>
    <row r="19" spans="3:103" x14ac:dyDescent="0.25">
      <c r="C19" s="2">
        <v>5</v>
      </c>
      <c r="D19" s="2">
        <v>2</v>
      </c>
      <c r="E19" s="2">
        <v>3</v>
      </c>
      <c r="F19" s="7" cm="1">
        <f t="array" ref="F19">SUM(_xlfn.LAMBDA(_xlpm.P_List,_xlpm.a_List,_xlpm.b_List,SUM(IFERROR(-_xlpm.P_List*_xlpm.a_List*(_xlpm.b_List^2)/((_xlpm.a_List + _xlpm.b_List)^2),0)))(_xlfn.TEXTSPLIT(C19,",")+0,_xlfn.TEXTSPLIT(D19,",")+0,_xlfn.TEXTSPLIT(E19,",")+0))</f>
        <v>-3.6</v>
      </c>
      <c r="G19" s="7" cm="1">
        <f t="array" ref="G19">SUM(_xlfn.LAMBDA(_xlpm.P_List,_xlpm.a_List,_xlpm.b_List,SUM(IFERROR(_xlpm.P_List*_xlpm.b_List*(_xlpm.a_List^2)/((_xlpm.a_List + _xlpm.b_List)^2),0)))(_xlfn.TEXTSPLIT(C19,",")+0,_xlfn.TEXTSPLIT(D19,",")+0,_xlfn.TEXTSPLIT(E19,",")+0))</f>
        <v>2.4</v>
      </c>
      <c r="H19" s="2">
        <v>5</v>
      </c>
      <c r="I19" s="2">
        <v>2</v>
      </c>
      <c r="J19" s="2">
        <v>2</v>
      </c>
      <c r="K19" s="2">
        <v>1</v>
      </c>
      <c r="L19" s="2">
        <f t="shared" si="3"/>
        <v>7</v>
      </c>
      <c r="M19" s="2">
        <v>3</v>
      </c>
      <c r="N19" s="7" cm="1">
        <f t="array" ref="N19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19,",")+0,_xlfn.TEXTSPLIT(J19,",")+0,_xlfn.TEXTSPLIT(K19,",")+0,_xlfn.TEXTSPLIT(H19,",")+0,_xlfn.TEXTSPLIT(I19,",")+0,_xlfn.TEXTSPLIT(M19,",")+0))</f>
        <v>-0.12857142857143344</v>
      </c>
      <c r="O19" s="7" cm="1">
        <f t="array" ref="O19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19,",")+0,_xlfn.TEXTSPLIT(J19,",")+0,_xlfn.TEXTSPLIT(K19,",")+0,_xlfn.TEXTSPLIT(H19,",")+0,_xlfn.TEXTSPLIT(I19,",")+0,_xlfn.TEXTSPLIT(M19,",")+0))</f>
        <v>6.2571428571428571</v>
      </c>
      <c r="P19" s="2">
        <v>4</v>
      </c>
      <c r="Q19" s="2">
        <v>2</v>
      </c>
      <c r="R19" s="2">
        <v>3</v>
      </c>
      <c r="S19" s="7" cm="1">
        <f t="array" ref="S19">SUM(_xlfn.LAMBDA(_xlpm.M,_xlpm.a,_xlpm.b,SUM(IFERROR(-_xlpm.M*_xlpm.b/(_xlpm.a+_xlpm.b)*(3*_xlpm.a/(_xlpm.a+_xlpm.b)-1),0)))(_xlfn.TEXTSPLIT(P19,",")+0,_xlfn.TEXTSPLIT(Q19,",")+0,_xlfn.TEXTSPLIT(R19,",")+0))</f>
        <v>-0.47999999999999987</v>
      </c>
      <c r="T19" s="7" cm="1">
        <f t="array" ref="T19">SUM(_xlfn.LAMBDA(_xlpm.M,_xlpm.a,_xlpm.b,SUM(IFERROR(_xlpm.M*_xlpm.a/(_xlpm.a+_xlpm.b)*(3*_xlpm.b/(_xlpm.a+_xlpm.b)-1),0)))(_xlfn.TEXTSPLIT(P19,",")+0,_xlfn.TEXTSPLIT(Q19,",")+0,_xlfn.TEXTSPLIT(R19,",")+0))</f>
        <v>1.2800000000000002</v>
      </c>
      <c r="U19" s="2">
        <v>13</v>
      </c>
      <c r="V19" s="2">
        <v>4</v>
      </c>
      <c r="W19" s="2">
        <f t="shared" si="4"/>
        <v>7</v>
      </c>
      <c r="X19" s="2">
        <v>1</v>
      </c>
      <c r="Y19" s="2">
        <v>1250000000</v>
      </c>
      <c r="Z19" s="2"/>
      <c r="AA19" s="7">
        <f t="shared" si="5"/>
        <v>0</v>
      </c>
      <c r="AB19" s="7">
        <f t="shared" si="6"/>
        <v>0</v>
      </c>
      <c r="AC19">
        <f t="shared" si="0"/>
        <v>-4.2085714285714335</v>
      </c>
      <c r="AD19">
        <f t="shared" si="1"/>
        <v>9.9371428571428559</v>
      </c>
      <c r="AF19">
        <v>7</v>
      </c>
      <c r="AG19">
        <v>3</v>
      </c>
      <c r="AI19" cm="1">
        <f t="array" ref="AI19">IF(AK19=$AF$3,$AM$4,IF(MOD(ROW(AI19)-ROW($AI$7),2)=0, INDEX($AJ$6:$AJ$102, INT((ROW(AI19)-ROW($AI$7))/2) + 1), 1-INDEX($AJ$6:$AJ$102, INT((ROW(AI19)-ROW($AI$7))/2) + 1)))</f>
        <v>0.5714285714285714</v>
      </c>
      <c r="AJ19">
        <f t="shared" si="67"/>
        <v>0.3</v>
      </c>
      <c r="AL19" s="5">
        <v>10</v>
      </c>
      <c r="AM19" t="s">
        <v>8</v>
      </c>
      <c r="AN19" cm="1">
        <f t="array" ref="AN19">INDEX($AI:$AI, ROW($AI$6) + COLUMNS($AN17:AN17) - 1)</f>
        <v>1</v>
      </c>
      <c r="AO19" cm="1">
        <f t="array" ref="AO19">INDEX($AI:$AI, ROW($AI$6) + COLUMNS($AN17:AO17) - 1)</f>
        <v>0.57142857142857151</v>
      </c>
      <c r="AP19" cm="1">
        <f t="array" ref="AP19">INDEX($AI:$AI, ROW($AI$6) + COLUMNS($AN17:AP17) - 1)</f>
        <v>0.42857142857142849</v>
      </c>
      <c r="AQ19" cm="1">
        <f t="array" ref="AQ19">INDEX($AI:$AI, ROW($AI$6) + COLUMNS($AN17:AQ17) - 1)</f>
        <v>0</v>
      </c>
      <c r="AR19" cm="1">
        <f t="array" ref="AR19">INDEX($AI:$AI, ROW($AI$6) + COLUMNS($AN17:AR17) - 1)</f>
        <v>0.625</v>
      </c>
      <c r="AS19" cm="1">
        <f t="array" ref="AS19">INDEX($AI:$AI, ROW($AI$6) + COLUMNS($AN17:AS17) - 1)</f>
        <v>0.25</v>
      </c>
      <c r="AT19" cm="1">
        <f t="array" ref="AT19">INDEX($AI:$AI, ROW($AI$6) + COLUMNS($AN17:AT17) - 1)</f>
        <v>0.75</v>
      </c>
      <c r="AU19" cm="1">
        <f t="array" ref="AU19">INDEX($AI:$AI, ROW($AI$6) + COLUMNS($AN17:AU17) - 1)</f>
        <v>0.6</v>
      </c>
      <c r="AV19" cm="1">
        <f t="array" ref="AV19">INDEX($AI:$AI, ROW($AI$6) + COLUMNS($AN17:AV17) - 1)</f>
        <v>0.4</v>
      </c>
      <c r="AW19" cm="1">
        <f t="array" ref="AW19">INDEX($AI:$AI, ROW($AI$6) + COLUMNS($AN17:AW17) - 1)</f>
        <v>0.4</v>
      </c>
      <c r="AX19" cm="1">
        <f t="array" ref="AX19">INDEX($AI:$AI, ROW($AI$6) + COLUMNS($AN17:AX17) - 1)</f>
        <v>0.6</v>
      </c>
      <c r="AY19" cm="1">
        <f t="array" ref="AY19">INDEX($AI:$AI, ROW($AI$6) + COLUMNS($AN17:AY17) - 1)</f>
        <v>0.42857142857142855</v>
      </c>
      <c r="AZ19" cm="1">
        <f t="array" ref="AZ19">INDEX($AI:$AI, ROW($AI$6) + COLUMNS($AN17:AZ17) - 1)</f>
        <v>0.5714285714285714</v>
      </c>
      <c r="BA19" cm="1">
        <f t="array" ref="BA19">INDEX($AI:$AI, ROW($AI$6) + COLUMNS($AN17:BA17) - 1)</f>
        <v>0.5714285714285714</v>
      </c>
      <c r="BB19" cm="1">
        <f t="array" ref="BB19">INDEX($AI:$AI, ROW($AI$6) + COLUMNS($AN17:BB17) - 1)</f>
        <v>0.4285714285714286</v>
      </c>
      <c r="BC19" cm="1">
        <f t="array" ref="BC19">INDEX($AI:$AI, ROW($AI$6) + COLUMNS($AN17:BC17) - 1)</f>
        <v>0.6</v>
      </c>
      <c r="BD19" cm="1">
        <f t="array" ref="BD19">INDEX($AI:$AI, ROW($AI$6) + COLUMNS($AN17:BD17) - 1)</f>
        <v>0.4</v>
      </c>
      <c r="BE19" cm="1">
        <f t="array" ref="BE19">INDEX($AI:$AI, ROW($AI$6) + COLUMNS($AN17:BE17) - 1)</f>
        <v>0.4</v>
      </c>
      <c r="BF19" cm="1">
        <f t="array" ref="BF19">INDEX($AI:$AI, ROW($AI$6) + COLUMNS($AN17:BF17) - 1)</f>
        <v>0.6</v>
      </c>
      <c r="BG19" cm="1">
        <f t="array" ref="BG19">INDEX($AI:$AI, ROW($AI$6) + COLUMNS($AN17:BG17) - 1)</f>
        <v>0.75</v>
      </c>
      <c r="BH19" cm="1">
        <f t="array" ref="BH19">INDEX($AI:$AI, ROW($AI$6) + COLUMNS($AN17:BH17) - 1)</f>
        <v>0.25</v>
      </c>
      <c r="BI19" cm="1">
        <f t="array" ref="BI19">INDEX($AI:$AI, ROW($AI$6) + COLUMNS($AN17:BI17) - 1)</f>
        <v>0.7142857142857143</v>
      </c>
      <c r="BJ19" cm="1">
        <f t="array" ref="BJ19">INDEX($AI:$AI, ROW($AI$6) + COLUMNS($AN17:BJ17) - 1)</f>
        <v>0.2857142857142857</v>
      </c>
      <c r="BK19" cm="1">
        <f t="array" ref="BK19">INDEX($AI:$AI, ROW($AI$6) + COLUMNS($AN17:BK17) - 1)</f>
        <v>0.375</v>
      </c>
      <c r="BL19" cm="1">
        <f t="array" ref="BL19">INDEX($AI:$AI, ROW($AI$6) + COLUMNS($AN17:BL17) - 1)</f>
        <v>0.625</v>
      </c>
      <c r="BM19" cm="1">
        <f t="array" ref="BM19">INDEX($AI:$AI, ROW($AI$6) + COLUMNS($AN17:BM17) - 1)</f>
        <v>0.4375</v>
      </c>
      <c r="BN19" cm="1">
        <f t="array" ref="BN19">INDEX($AI:$AI, ROW($AI$6) + COLUMNS($AN17:BN17) - 1)</f>
        <v>0.5625</v>
      </c>
      <c r="BO19" cm="1">
        <f t="array" ref="BO19">INDEX($AI:$AI, ROW($AI$6) + COLUMNS($AN17:BO17) - 1)</f>
        <v>0.3</v>
      </c>
      <c r="BP19" cm="1">
        <f t="array" ref="BP19">INDEX($AI:$AI, ROW($AI$6) + COLUMNS($AN17:BP17) - 1)</f>
        <v>0.7</v>
      </c>
      <c r="BQ19" t="e" cm="1">
        <f t="array" ref="BQ19">INDEX($AI:$AI, ROW($AI$6) + COLUMNS($AN17:BQ17) - 1)</f>
        <v>#DIV/0!</v>
      </c>
      <c r="BR19" cm="1">
        <f t="array" ref="BR19">INDEX($AI:$AI, ROW($AI$6) + COLUMNS($AN17:BR17) - 1)</f>
        <v>0</v>
      </c>
      <c r="BS19" cm="1">
        <f t="array" ref="BS19">INDEX($AI:$AI, ROW($AI$6) + COLUMNS($AN17:BS17) - 1)</f>
        <v>0</v>
      </c>
      <c r="BT19" cm="1">
        <f t="array" ref="BT19">INDEX($AI:$AI, ROW($AI$6) + COLUMNS($AN17:BT17) - 1)</f>
        <v>0</v>
      </c>
      <c r="BU19" cm="1">
        <f t="array" ref="BU19">INDEX($AI:$AI, ROW($AI$6) + COLUMNS($AN17:BU17) - 1)</f>
        <v>0</v>
      </c>
      <c r="BV19" cm="1">
        <f t="array" ref="BV19">INDEX($AI:$AI, ROW($AI$6) + COLUMNS($AN17:BV17) - 1)</f>
        <v>0</v>
      </c>
      <c r="BW19" cm="1">
        <f t="array" ref="BW19">INDEX($AI:$AI, ROW($AI$6) + COLUMNS($AN17:BW17) - 1)</f>
        <v>0</v>
      </c>
      <c r="BX19" cm="1">
        <f t="array" ref="BX19">INDEX($AI:$AI, ROW($AI$6) + COLUMNS($AN17:BX17) - 1)</f>
        <v>0</v>
      </c>
      <c r="BY19" cm="1">
        <f t="array" ref="BY19">INDEX($AI:$AI, ROW($AI$6) + COLUMNS($AN17:BY17) - 1)</f>
        <v>0</v>
      </c>
      <c r="BZ19" cm="1">
        <f t="array" ref="BZ19">INDEX($AI:$AI, ROW($AI$6) + COLUMNS($AN17:BZ17) - 1)</f>
        <v>0</v>
      </c>
      <c r="CA19" cm="1">
        <f t="array" ref="CA19">INDEX($AI:$AI, ROW($AI$6) + COLUMNS($AN17:CA17) - 1)</f>
        <v>0</v>
      </c>
      <c r="CB19" cm="1">
        <f t="array" ref="CB19">INDEX($AI:$AI, ROW($AI$6) + COLUMNS($AN17:CB17) - 1)</f>
        <v>0</v>
      </c>
      <c r="CC19" cm="1">
        <f t="array" ref="CC19">INDEX($AI:$AI, ROW($AI$6) + COLUMNS($AN17:CC17) - 1)</f>
        <v>0</v>
      </c>
      <c r="CD19" cm="1">
        <f t="array" ref="CD19">INDEX($AI:$AI, ROW($AI$6) + COLUMNS($AN17:CD17) - 1)</f>
        <v>0</v>
      </c>
      <c r="CE19" cm="1">
        <f t="array" ref="CE19">INDEX($AI:$AI, ROW($AI$6) + COLUMNS($AN17:CE17) - 1)</f>
        <v>0</v>
      </c>
      <c r="CF19" cm="1">
        <f t="array" ref="CF19">INDEX($AI:$AI, ROW($AI$6) + COLUMNS($AN17:CF17) - 1)</f>
        <v>0</v>
      </c>
      <c r="CG19" cm="1">
        <f t="array" ref="CG19">INDEX($AI:$AI, ROW($AI$6) + COLUMNS($AN17:CG17) - 1)</f>
        <v>0</v>
      </c>
      <c r="CH19" cm="1">
        <f t="array" ref="CH19">INDEX($AI:$AI, ROW($AI$6) + COLUMNS($AN17:CH17) - 1)</f>
        <v>0</v>
      </c>
      <c r="CI19" cm="1">
        <f t="array" ref="CI19">INDEX($AI:$AI, ROW($AI$6) + COLUMNS($AN17:CI17) - 1)</f>
        <v>0</v>
      </c>
      <c r="CJ19" cm="1">
        <f t="array" ref="CJ19">INDEX($AI:$AI, ROW($AI$6) + COLUMNS($AN17:CJ17) - 1)</f>
        <v>0</v>
      </c>
      <c r="CK19" cm="1">
        <f t="array" ref="CK19">INDEX($AI:$AI, ROW($AI$6) + COLUMNS($AN17:CK17) - 1)</f>
        <v>0</v>
      </c>
      <c r="CL19" cm="1">
        <f t="array" ref="CL19">INDEX($AI:$AI, ROW($AI$6) + COLUMNS($AN17:CL17) - 1)</f>
        <v>0</v>
      </c>
      <c r="CM19" cm="1">
        <f t="array" ref="CM19">INDEX($AI:$AI, ROW($AI$6) + COLUMNS($AN17:CM17) - 1)</f>
        <v>0</v>
      </c>
      <c r="CN19" cm="1">
        <f t="array" ref="CN19">INDEX($AI:$AI, ROW($AI$6) + COLUMNS($AN17:CN17) - 1)</f>
        <v>0</v>
      </c>
      <c r="CO19" cm="1">
        <f t="array" ref="CO19">INDEX($AI:$AI, ROW($AI$6) + COLUMNS($AN17:CO17) - 1)</f>
        <v>0</v>
      </c>
      <c r="CP19" cm="1">
        <f t="array" ref="CP19">INDEX($AI:$AI, ROW($AI$6) + COLUMNS($AN17:CP17) - 1)</f>
        <v>0</v>
      </c>
      <c r="CQ19" cm="1">
        <f t="array" ref="CQ19">INDEX($AI:$AI, ROW($AI$6) + COLUMNS($AN17:CQ17) - 1)</f>
        <v>0</v>
      </c>
      <c r="CR19" cm="1">
        <f t="array" ref="CR19">INDEX($AI:$AI, ROW($AI$6) + COLUMNS($AN17:CR17) - 1)</f>
        <v>0</v>
      </c>
      <c r="CS19" cm="1">
        <f t="array" ref="CS19">INDEX($AI:$AI, ROW($AI$6) + COLUMNS($AN17:CS17) - 1)</f>
        <v>0</v>
      </c>
      <c r="CT19" cm="1">
        <f t="array" ref="CT19">INDEX($AI:$AI, ROW($AI$6) + COLUMNS($AN17:CT17) - 1)</f>
        <v>0</v>
      </c>
      <c r="CU19" cm="1">
        <f t="array" ref="CU19">INDEX($AI:$AI, ROW($AI$6) + COLUMNS($AN17:CU17) - 1)</f>
        <v>0</v>
      </c>
      <c r="CV19" cm="1">
        <f t="array" ref="CV19">INDEX($AI:$AI, ROW($AI$6) + COLUMNS($AN17:CV17) - 1)</f>
        <v>0</v>
      </c>
      <c r="CW19" cm="1">
        <f t="array" ref="CW19">INDEX($AI:$AI, ROW($AI$6) + COLUMNS($AN17:CW17) - 1)</f>
        <v>0</v>
      </c>
      <c r="CX19" cm="1">
        <f t="array" ref="CX19">INDEX($AI:$AI, ROW($AI$6) + COLUMNS($AN17:CX17) - 1)</f>
        <v>0</v>
      </c>
      <c r="CY19" cm="1">
        <f t="array" ref="CY19">INDEX($AI:$AI, ROW($AI$6) + COLUMNS($AN17:CY17) - 1)</f>
        <v>0</v>
      </c>
    </row>
    <row r="20" spans="3:103" x14ac:dyDescent="0.25">
      <c r="C20" s="2">
        <v>5</v>
      </c>
      <c r="D20" s="2">
        <v>2</v>
      </c>
      <c r="E20" s="2">
        <v>3</v>
      </c>
      <c r="F20" s="7" cm="1">
        <f t="array" ref="F20">SUM(_xlfn.LAMBDA(_xlpm.P_List,_xlpm.a_List,_xlpm.b_List,SUM(IFERROR(-_xlpm.P_List*_xlpm.a_List*(_xlpm.b_List^2)/((_xlpm.a_List + _xlpm.b_List)^2),0)))(_xlfn.TEXTSPLIT(C20,",")+0,_xlfn.TEXTSPLIT(D20,",")+0,_xlfn.TEXTSPLIT(E20,",")+0))</f>
        <v>-3.6</v>
      </c>
      <c r="G20" s="7" cm="1">
        <f t="array" ref="G20">SUM(_xlfn.LAMBDA(_xlpm.P_List,_xlpm.a_List,_xlpm.b_List,SUM(IFERROR(_xlpm.P_List*_xlpm.b_List*(_xlpm.a_List^2)/((_xlpm.a_List + _xlpm.b_List)^2),0)))(_xlfn.TEXTSPLIT(C20,",")+0,_xlfn.TEXTSPLIT(D20,",")+0,_xlfn.TEXTSPLIT(E20,",")+0))</f>
        <v>2.4</v>
      </c>
      <c r="H20" s="2">
        <v>5</v>
      </c>
      <c r="I20" s="2">
        <v>2</v>
      </c>
      <c r="J20" s="2">
        <v>2</v>
      </c>
      <c r="K20" s="2">
        <v>1</v>
      </c>
      <c r="L20" s="2">
        <f t="shared" si="3"/>
        <v>8</v>
      </c>
      <c r="M20" s="2">
        <v>3</v>
      </c>
      <c r="N20" s="7" cm="1">
        <f t="array" ref="N20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20,",")+0,_xlfn.TEXTSPLIT(J20,",")+0,_xlfn.TEXTSPLIT(K20,",")+0,_xlfn.TEXTSPLIT(H20,",")+0,_xlfn.TEXTSPLIT(I20,",")+0,_xlfn.TEXTSPLIT(M20,",")+0))</f>
        <v>6.0023437500000014</v>
      </c>
      <c r="O20" s="7" cm="1">
        <f t="array" ref="O20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20,",")+0,_xlfn.TEXTSPLIT(J20,",")+0,_xlfn.TEXTSPLIT(K20,",")+0,_xlfn.TEXTSPLIT(H20,",")+0,_xlfn.TEXTSPLIT(I20,",")+0,_xlfn.TEXTSPLIT(M20,",")+0))</f>
        <v>5.2476562500000004</v>
      </c>
      <c r="P20" s="2">
        <v>4</v>
      </c>
      <c r="Q20" s="2">
        <v>2</v>
      </c>
      <c r="R20" s="2">
        <v>3</v>
      </c>
      <c r="S20" s="7" cm="1">
        <f t="array" ref="S20">SUM(_xlfn.LAMBDA(_xlpm.M,_xlpm.a,_xlpm.b,SUM(IFERROR(-_xlpm.M*_xlpm.b/(_xlpm.a+_xlpm.b)*(3*_xlpm.a/(_xlpm.a+_xlpm.b)-1),0)))(_xlfn.TEXTSPLIT(P20,",")+0,_xlfn.TEXTSPLIT(Q20,",")+0,_xlfn.TEXTSPLIT(R20,",")+0))</f>
        <v>-0.47999999999999987</v>
      </c>
      <c r="T20" s="7" cm="1">
        <f t="array" ref="T20">SUM(_xlfn.LAMBDA(_xlpm.M,_xlpm.a,_xlpm.b,SUM(IFERROR(_xlpm.M*_xlpm.a/(_xlpm.a+_xlpm.b)*(3*_xlpm.b/(_xlpm.a+_xlpm.b)-1),0)))(_xlfn.TEXTSPLIT(P20,",")+0,_xlfn.TEXTSPLIT(Q20,",")+0,_xlfn.TEXTSPLIT(R20,",")+0))</f>
        <v>1.2800000000000002</v>
      </c>
      <c r="U20" s="2">
        <v>13</v>
      </c>
      <c r="V20" s="2"/>
      <c r="W20" s="2">
        <f t="shared" si="4"/>
        <v>8</v>
      </c>
      <c r="X20" s="2">
        <v>1</v>
      </c>
      <c r="Y20" s="2">
        <v>1250000000</v>
      </c>
      <c r="Z20" s="2"/>
      <c r="AA20" s="7">
        <f t="shared" si="5"/>
        <v>0</v>
      </c>
      <c r="AB20" s="7">
        <f t="shared" si="6"/>
        <v>0</v>
      </c>
      <c r="AC20">
        <f t="shared" si="0"/>
        <v>1.9223437500000014</v>
      </c>
      <c r="AD20">
        <f t="shared" si="1"/>
        <v>8.9276562500000018</v>
      </c>
      <c r="AF20">
        <v>8</v>
      </c>
      <c r="AG20">
        <v>8</v>
      </c>
      <c r="AI20" cm="1">
        <f t="array" ref="AI20">IF(AK20=$AF$3,$AM$4,IF(MOD(ROW(AI20)-ROW($AI$7),2)=0, INDEX($AJ$6:$AJ$102, INT((ROW(AI20)-ROW($AI$7))/2) + 1), 1-INDEX($AJ$6:$AJ$102, INT((ROW(AI20)-ROW($AI$7))/2) + 1)))</f>
        <v>0.4285714285714286</v>
      </c>
      <c r="AJ20" t="e">
        <f t="shared" si="67"/>
        <v>#DIV/0!</v>
      </c>
      <c r="AL20" s="5">
        <v>11</v>
      </c>
      <c r="AM20" t="s">
        <v>11</v>
      </c>
      <c r="AN20" cm="1">
        <f t="array" ref="AN20">INDEX($AK:$AK, ROW($AK$6) + COLUMNS($AN17:AN17) - 1)</f>
        <v>1</v>
      </c>
      <c r="AO20" cm="1">
        <f t="array" ref="AO20">INDEX($AK:$AK, ROW($AK$6) + COLUMNS($AN17:AO17) - 1)</f>
        <v>2</v>
      </c>
      <c r="AP20" cm="1">
        <f t="array" ref="AP20">INDEX($AK:$AK, ROW($AK$6) + COLUMNS($AN17:AP17) - 1)</f>
        <v>3</v>
      </c>
      <c r="AQ20" cm="1">
        <f t="array" ref="AQ20">INDEX($AK:$AK, ROW($AK$6) + COLUMNS($AN17:AQ17) - 1)</f>
        <v>4</v>
      </c>
      <c r="AR20" cm="1">
        <f t="array" ref="AR20">INDEX($AK:$AK, ROW($AK$6) + COLUMNS($AN17:AR17) - 1)</f>
        <v>0</v>
      </c>
      <c r="AS20" cm="1">
        <f t="array" ref="AS20">INDEX($AK:$AK, ROW($AK$6) + COLUMNS($AN17:AS17) - 1)</f>
        <v>0</v>
      </c>
      <c r="AT20" cm="1">
        <f t="array" ref="AT20">INDEX($AK:$AK, ROW($AK$6) + COLUMNS($AN17:AT17) - 1)</f>
        <v>0</v>
      </c>
      <c r="AU20" cm="1">
        <f t="array" ref="AU20">INDEX($AK:$AK, ROW($AK$6) + COLUMNS($AN17:AU17) - 1)</f>
        <v>0</v>
      </c>
      <c r="AV20" cm="1">
        <f t="array" ref="AV20">INDEX($AK:$AK, ROW($AK$6) + COLUMNS($AN17:AV17) - 1)</f>
        <v>0</v>
      </c>
      <c r="AW20" cm="1">
        <f t="array" ref="AW20">INDEX($AK:$AK, ROW($AK$6) + COLUMNS($AN17:AW17) - 1)</f>
        <v>0</v>
      </c>
      <c r="AX20" cm="1">
        <f t="array" ref="AX20">INDEX($AK:$AK, ROW($AK$6) + COLUMNS($AN17:AX17) - 1)</f>
        <v>0</v>
      </c>
      <c r="AY20" cm="1">
        <f t="array" ref="AY20">INDEX($AK:$AK, ROW($AK$6) + COLUMNS($AN17:AY17) - 1)</f>
        <v>0</v>
      </c>
      <c r="AZ20" cm="1">
        <f t="array" ref="AZ20">INDEX($AK:$AK, ROW($AK$6) + COLUMNS($AN17:AZ17) - 1)</f>
        <v>0</v>
      </c>
      <c r="BA20" cm="1">
        <f t="array" ref="BA20">INDEX($AK:$AK, ROW($AK$6) + COLUMNS($AN17:BA17) - 1)</f>
        <v>0</v>
      </c>
      <c r="BB20" cm="1">
        <f t="array" ref="BB20">INDEX($AK:$AK, ROW($AK$6) + COLUMNS($AN17:BB17) - 1)</f>
        <v>0</v>
      </c>
      <c r="BC20" cm="1">
        <f t="array" ref="BC20">INDEX($AK:$AK, ROW($AK$6) + COLUMNS($AN17:BC17) - 1)</f>
        <v>0</v>
      </c>
      <c r="BD20" cm="1">
        <f t="array" ref="BD20">INDEX($AK:$AK, ROW($AK$6) + COLUMNS($AN17:BD17) - 1)</f>
        <v>0</v>
      </c>
      <c r="BE20" cm="1">
        <f t="array" ref="BE20">INDEX($AK:$AK, ROW($AK$6) + COLUMNS($AN17:BE17) - 1)</f>
        <v>0</v>
      </c>
      <c r="BF20" cm="1">
        <f t="array" ref="BF20">INDEX($AK:$AK, ROW($AK$6) + COLUMNS($AN17:BF17) - 1)</f>
        <v>0</v>
      </c>
      <c r="BG20" cm="1">
        <f t="array" ref="BG20">INDEX($AK:$AK, ROW($AK$6) + COLUMNS($AN17:BG17) - 1)</f>
        <v>0</v>
      </c>
      <c r="BH20" cm="1">
        <f t="array" ref="BH20">INDEX($AK:$AK, ROW($AK$6) + COLUMNS($AN17:BH17) - 1)</f>
        <v>0</v>
      </c>
      <c r="BI20" cm="1">
        <f t="array" ref="BI20">INDEX($AK:$AK, ROW($AK$6) + COLUMNS($AN17:BI17) - 1)</f>
        <v>0</v>
      </c>
      <c r="BJ20" cm="1">
        <f t="array" ref="BJ20">INDEX($AK:$AK, ROW($AK$6) + COLUMNS($AN17:BJ17) - 1)</f>
        <v>0</v>
      </c>
      <c r="BK20" cm="1">
        <f t="array" ref="BK20">INDEX($AK:$AK, ROW($AK$6) + COLUMNS($AN17:BK17) - 1)</f>
        <v>0</v>
      </c>
      <c r="BL20" cm="1">
        <f t="array" ref="BL20">INDEX($AK:$AK, ROW($AK$6) + COLUMNS($AN17:BL17) - 1)</f>
        <v>0</v>
      </c>
      <c r="BM20" cm="1">
        <f t="array" ref="BM20">INDEX($AK:$AK, ROW($AK$6) + COLUMNS($AN17:BM17) - 1)</f>
        <v>0</v>
      </c>
      <c r="BN20" cm="1">
        <f t="array" ref="BN20">INDEX($AK:$AK, ROW($AK$6) + COLUMNS($AN17:BN17) - 1)</f>
        <v>0</v>
      </c>
      <c r="BO20" cm="1">
        <f t="array" ref="BO20">INDEX($AK:$AK, ROW($AK$6) + COLUMNS($AN17:BO17) - 1)</f>
        <v>0</v>
      </c>
      <c r="BP20" cm="1">
        <f t="array" ref="BP20">INDEX($AK:$AK, ROW($AK$6) + COLUMNS($AN17:BP17) - 1)</f>
        <v>0</v>
      </c>
      <c r="BQ20" cm="1">
        <f t="array" ref="BQ20">INDEX($AK:$AK, ROW($AK$6) + COLUMNS($AN17:BQ17) - 1)</f>
        <v>0</v>
      </c>
      <c r="BR20" cm="1">
        <f t="array" ref="BR20">INDEX($AK:$AK, ROW($AK$6) + COLUMNS($AN17:BR17) - 1)</f>
        <v>0</v>
      </c>
      <c r="BS20" cm="1">
        <f t="array" ref="BS20">INDEX($AK:$AK, ROW($AK$6) + COLUMNS($AN17:BS17) - 1)</f>
        <v>0</v>
      </c>
      <c r="BT20" cm="1">
        <f t="array" ref="BT20">INDEX($AK:$AK, ROW($AK$6) + COLUMNS($AN17:BT17) - 1)</f>
        <v>0</v>
      </c>
      <c r="BU20" cm="1">
        <f t="array" ref="BU20">INDEX($AK:$AK, ROW($AK$6) + COLUMNS($AN17:BU17) - 1)</f>
        <v>0</v>
      </c>
      <c r="BV20" cm="1">
        <f t="array" ref="BV20">INDEX($AK:$AK, ROW($AK$6) + COLUMNS($AN17:BV17) - 1)</f>
        <v>0</v>
      </c>
      <c r="BW20" cm="1">
        <f t="array" ref="BW20">INDEX($AK:$AK, ROW($AK$6) + COLUMNS($AN17:BW17) - 1)</f>
        <v>0</v>
      </c>
      <c r="BX20" cm="1">
        <f t="array" ref="BX20">INDEX($AK:$AK, ROW($AK$6) + COLUMNS($AN17:BX17) - 1)</f>
        <v>0</v>
      </c>
      <c r="BY20" cm="1">
        <f t="array" ref="BY20">INDEX($AK:$AK, ROW($AK$6) + COLUMNS($AN17:BY17) - 1)</f>
        <v>0</v>
      </c>
      <c r="BZ20" cm="1">
        <f t="array" ref="BZ20">INDEX($AK:$AK, ROW($AK$6) + COLUMNS($AN17:BZ17) - 1)</f>
        <v>0</v>
      </c>
      <c r="CA20" cm="1">
        <f t="array" ref="CA20">INDEX($AK:$AK, ROW($AK$6) + COLUMNS($AN17:CA17) - 1)</f>
        <v>0</v>
      </c>
      <c r="CB20" cm="1">
        <f t="array" ref="CB20">INDEX($AK:$AK, ROW($AK$6) + COLUMNS($AN17:CB17) - 1)</f>
        <v>0</v>
      </c>
      <c r="CC20" cm="1">
        <f t="array" ref="CC20">INDEX($AK:$AK, ROW($AK$6) + COLUMNS($AN17:CC17) - 1)</f>
        <v>0</v>
      </c>
      <c r="CD20" cm="1">
        <f t="array" ref="CD20">INDEX($AK:$AK, ROW($AK$6) + COLUMNS($AN17:CD17) - 1)</f>
        <v>0</v>
      </c>
      <c r="CE20" cm="1">
        <f t="array" ref="CE20">INDEX($AK:$AK, ROW($AK$6) + COLUMNS($AN17:CE17) - 1)</f>
        <v>0</v>
      </c>
      <c r="CF20" cm="1">
        <f t="array" ref="CF20">INDEX($AK:$AK, ROW($AK$6) + COLUMNS($AN17:CF17) - 1)</f>
        <v>0</v>
      </c>
      <c r="CG20" cm="1">
        <f t="array" ref="CG20">INDEX($AK:$AK, ROW($AK$6) + COLUMNS($AN17:CG17) - 1)</f>
        <v>0</v>
      </c>
      <c r="CH20" cm="1">
        <f t="array" ref="CH20">INDEX($AK:$AK, ROW($AK$6) + COLUMNS($AN17:CH17) - 1)</f>
        <v>0</v>
      </c>
      <c r="CI20" cm="1">
        <f t="array" ref="CI20">INDEX($AK:$AK, ROW($AK$6) + COLUMNS($AN17:CI17) - 1)</f>
        <v>0</v>
      </c>
      <c r="CJ20" cm="1">
        <f t="array" ref="CJ20">INDEX($AK:$AK, ROW($AK$6) + COLUMNS($AN17:CJ17) - 1)</f>
        <v>0</v>
      </c>
      <c r="CK20" cm="1">
        <f t="array" ref="CK20">INDEX($AK:$AK, ROW($AK$6) + COLUMNS($AN17:CK17) - 1)</f>
        <v>0</v>
      </c>
      <c r="CL20" cm="1">
        <f t="array" ref="CL20">INDEX($AK:$AK, ROW($AK$6) + COLUMNS($AN17:CL17) - 1)</f>
        <v>0</v>
      </c>
      <c r="CM20" cm="1">
        <f t="array" ref="CM20">INDEX($AK:$AK, ROW($AK$6) + COLUMNS($AN17:CM17) - 1)</f>
        <v>0</v>
      </c>
      <c r="CN20" cm="1">
        <f t="array" ref="CN20">INDEX($AK:$AK, ROW($AK$6) + COLUMNS($AN17:CN17) - 1)</f>
        <v>0</v>
      </c>
      <c r="CO20" cm="1">
        <f t="array" ref="CO20">INDEX($AK:$AK, ROW($AK$6) + COLUMNS($AN17:CO17) - 1)</f>
        <v>0</v>
      </c>
      <c r="CP20" cm="1">
        <f t="array" ref="CP20">INDEX($AK:$AK, ROW($AK$6) + COLUMNS($AN17:CP17) - 1)</f>
        <v>0</v>
      </c>
      <c r="CQ20" cm="1">
        <f t="array" ref="CQ20">INDEX($AK:$AK, ROW($AK$6) + COLUMNS($AN17:CQ17) - 1)</f>
        <v>0</v>
      </c>
      <c r="CR20" cm="1">
        <f t="array" ref="CR20">INDEX($AK:$AK, ROW($AK$6) + COLUMNS($AN17:CR17) - 1)</f>
        <v>0</v>
      </c>
      <c r="CS20" cm="1">
        <f t="array" ref="CS20">INDEX($AK:$AK, ROW($AK$6) + COLUMNS($AN17:CS17) - 1)</f>
        <v>0</v>
      </c>
      <c r="CT20" cm="1">
        <f t="array" ref="CT20">INDEX($AK:$AK, ROW($AK$6) + COLUMNS($AN17:CT17) - 1)</f>
        <v>0</v>
      </c>
      <c r="CU20" cm="1">
        <f t="array" ref="CU20">INDEX($AK:$AK, ROW($AK$6) + COLUMNS($AN17:CU17) - 1)</f>
        <v>0</v>
      </c>
      <c r="CV20" cm="1">
        <f t="array" ref="CV20">INDEX($AK:$AK, ROW($AK$6) + COLUMNS($AN17:CV17) - 1)</f>
        <v>0</v>
      </c>
      <c r="CW20" cm="1">
        <f t="array" ref="CW20">INDEX($AK:$AK, ROW($AK$6) + COLUMNS($AN17:CW17) - 1)</f>
        <v>0</v>
      </c>
      <c r="CX20" cm="1">
        <f t="array" ref="CX20">INDEX($AK:$AK, ROW($AK$6) + COLUMNS($AN17:CX17) - 1)</f>
        <v>0</v>
      </c>
      <c r="CY20" cm="1">
        <f t="array" ref="CY20">INDEX($AK:$AK, ROW($AK$6) + COLUMNS($AN17:CY17) - 1)</f>
        <v>0</v>
      </c>
    </row>
    <row r="21" spans="3:103" x14ac:dyDescent="0.25">
      <c r="C21" s="2">
        <v>5</v>
      </c>
      <c r="D21" s="2">
        <v>2</v>
      </c>
      <c r="E21" s="2">
        <v>3</v>
      </c>
      <c r="F21" s="7" cm="1">
        <f t="array" ref="F21">SUM(_xlfn.LAMBDA(_xlpm.P_List,_xlpm.a_List,_xlpm.b_List,SUM(IFERROR(-_xlpm.P_List*_xlpm.a_List*(_xlpm.b_List^2)/((_xlpm.a_List + _xlpm.b_List)^2),0)))(_xlfn.TEXTSPLIT(C21,",")+0,_xlfn.TEXTSPLIT(D21,",")+0,_xlfn.TEXTSPLIT(E21,",")+0))</f>
        <v>-3.6</v>
      </c>
      <c r="G21" s="7" cm="1">
        <f t="array" ref="G21">SUM(_xlfn.LAMBDA(_xlpm.P_List,_xlpm.a_List,_xlpm.b_List,SUM(IFERROR(_xlpm.P_List*_xlpm.b_List*(_xlpm.a_List^2)/((_xlpm.a_List + _xlpm.b_List)^2),0)))(_xlfn.TEXTSPLIT(C21,",")+0,_xlfn.TEXTSPLIT(D21,",")+0,_xlfn.TEXTSPLIT(E21,",")+0))</f>
        <v>2.4</v>
      </c>
      <c r="H21" s="2">
        <v>5</v>
      </c>
      <c r="I21" s="2">
        <v>2</v>
      </c>
      <c r="J21" s="2">
        <v>2</v>
      </c>
      <c r="K21" s="2">
        <v>1</v>
      </c>
      <c r="L21" s="2">
        <f t="shared" si="3"/>
        <v>0</v>
      </c>
      <c r="M21" s="2">
        <v>3</v>
      </c>
      <c r="N21" s="7" cm="1">
        <f t="array" ref="N21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21,",")+0,_xlfn.TEXTSPLIT(J21,",")+0,_xlfn.TEXTSPLIT(K21,",")+0,_xlfn.TEXTSPLIT(H21,",")+0,_xlfn.TEXTSPLIT(I21,",")+0,_xlfn.TEXTSPLIT(M21,",")+0))</f>
        <v>0</v>
      </c>
      <c r="O21" s="7" cm="1">
        <f t="array" ref="O21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21,",")+0,_xlfn.TEXTSPLIT(J21,",")+0,_xlfn.TEXTSPLIT(K21,",")+0,_xlfn.TEXTSPLIT(H21,",")+0,_xlfn.TEXTSPLIT(I21,",")+0,_xlfn.TEXTSPLIT(M21,",")+0))</f>
        <v>0</v>
      </c>
      <c r="P21" s="2">
        <v>4</v>
      </c>
      <c r="Q21" s="2">
        <v>2</v>
      </c>
      <c r="R21" s="2">
        <v>3</v>
      </c>
      <c r="S21" s="7" cm="1">
        <f t="array" ref="S21">SUM(_xlfn.LAMBDA(_xlpm.M,_xlpm.a,_xlpm.b,SUM(IFERROR(-_xlpm.M*_xlpm.b/(_xlpm.a+_xlpm.b)*(3*_xlpm.a/(_xlpm.a+_xlpm.b)-1),0)))(_xlfn.TEXTSPLIT(P21,",")+0,_xlfn.TEXTSPLIT(Q21,",")+0,_xlfn.TEXTSPLIT(R21,",")+0))</f>
        <v>-0.47999999999999987</v>
      </c>
      <c r="T21" s="7" cm="1">
        <f t="array" ref="T21">SUM(_xlfn.LAMBDA(_xlpm.M,_xlpm.a,_xlpm.b,SUM(IFERROR(_xlpm.M*_xlpm.a/(_xlpm.a+_xlpm.b)*(3*_xlpm.b/(_xlpm.a+_xlpm.b)-1),0)))(_xlfn.TEXTSPLIT(P21,",")+0,_xlfn.TEXTSPLIT(Q21,",")+0,_xlfn.TEXTSPLIT(R21,",")+0))</f>
        <v>1.2800000000000002</v>
      </c>
      <c r="U21" s="2">
        <v>13</v>
      </c>
      <c r="V21" s="2"/>
      <c r="W21" s="2">
        <f t="shared" si="4"/>
        <v>0</v>
      </c>
      <c r="X21" s="2">
        <v>1</v>
      </c>
      <c r="Y21" s="2">
        <v>1250000000</v>
      </c>
      <c r="Z21" s="2"/>
      <c r="AA21" s="7" t="e">
        <f t="shared" si="5"/>
        <v>#DIV/0!</v>
      </c>
      <c r="AB21" s="7" t="e">
        <f t="shared" si="6"/>
        <v>#DIV/0!</v>
      </c>
      <c r="AC21" t="e">
        <f t="shared" si="0"/>
        <v>#DIV/0!</v>
      </c>
      <c r="AD21" t="e">
        <f t="shared" si="1"/>
        <v>#DIV/0!</v>
      </c>
      <c r="AI21" cm="1">
        <f t="array" ref="AI21">IF(AK21=$AF$3,$AM$4,IF(MOD(ROW(AI21)-ROW($AI$7),2)=0, INDEX($AJ$6:$AJ$102, INT((ROW(AI21)-ROW($AI$7))/2) + 1), 1-INDEX($AJ$6:$AJ$102, INT((ROW(AI21)-ROW($AI$7))/2) + 1)))</f>
        <v>0.6</v>
      </c>
      <c r="AJ21" t="e">
        <f t="shared" si="67"/>
        <v>#DIV/0!</v>
      </c>
      <c r="AL21" s="5">
        <v>12</v>
      </c>
      <c r="AM21" s="3" t="s">
        <v>9</v>
      </c>
      <c r="AN21">
        <f t="shared" ref="AN21" si="132">IF(OR(AN20=1,AN20=$AF$3),AN18*-AN19,IF(MOD(AN20,2)=0,(AN18+AO18)*-AN19,(AN18+AM18)*-AN19))</f>
        <v>1.4880952380952379</v>
      </c>
      <c r="AO21">
        <f t="shared" ref="AO21" si="133">IF(OR(AO20=1,AO20=$AF$3),AO18*-AO19,IF(MOD(AO20,2)=0,(AO18+AP18)*-AO19,(AO18+AN18)*-AO19))</f>
        <v>-0.51020408163265329</v>
      </c>
      <c r="AP21">
        <f t="shared" ref="AP21" si="134">IF(OR(AP20=1,AP20=$AF$3),AP18*-AP19,IF(MOD(AP20,2)=0,(AP18+AQ18)*-AP19,(AP18+AO18)*-AP19))</f>
        <v>-0.38265306122448989</v>
      </c>
      <c r="AQ21">
        <f t="shared" ref="AQ21" si="135">IF(OR(AQ20=1,AQ20=$AF$3),AQ18*-AQ19,IF(MOD(AQ20,2)=0,(AQ18+AR18)*-AQ19,(AQ18+AP18)*-AQ19))</f>
        <v>0</v>
      </c>
      <c r="AR21">
        <f t="shared" ref="AR21" si="136">IF(OR(AR20=1,AR20=$AF$3),AR18*-AR19,IF(MOD(AR20,2)=0,(AR18+AS18)*-AR19,(AR18+AQ18)*-AR19))</f>
        <v>-7.3242187499999986E-2</v>
      </c>
      <c r="AS21">
        <f t="shared" ref="AS21" si="137">IF(OR(AS20=1,AS20=$AF$3),AS18*-AS19,IF(MOD(AS20,2)=0,(AS18+AT18)*-AS19,(AS18+AR18)*-AS19))</f>
        <v>2.4253125000000007E-2</v>
      </c>
      <c r="AT21">
        <f t="shared" ref="AT21" si="138">IF(OR(AT20=1,AT20=$AF$3),AT18*-AT19,IF(MOD(AT20,2)=0,(AT18+AU18)*-AT19,(AT18+AS18)*-AT19))</f>
        <v>0.23096250000000007</v>
      </c>
      <c r="AU21">
        <f t="shared" ref="AU21" si="139">IF(OR(AU20=1,AU20=$AF$3),AU18*-AU19,IF(MOD(AU20,2)=0,(AU18+AV18)*-AU19,(AU18+AT18)*-AU19))</f>
        <v>6.262142857142862E-2</v>
      </c>
      <c r="AV21">
        <f t="shared" ref="AV21" si="140">IF(OR(AV20=1,AV20=$AF$3),AV18*-AV19,IF(MOD(AV20,2)=0,(AV18+AW18)*-AV19,(AV18+AU18)*-AV19))</f>
        <v>3.0700952380952398E-2</v>
      </c>
      <c r="AW21">
        <f t="shared" ref="AW21" si="141">IF(OR(AW20=1,AW20=$AF$3),AW18*-AW19,IF(MOD(AW20,2)=0,(AW18+AX18)*-AW19,(AW18+AV18)*-AW19))</f>
        <v>2.2665578231292529E-2</v>
      </c>
      <c r="AX21">
        <f t="shared" ref="AX21" si="142">IF(OR(AX20=1,AX20=$AF$3),AX18*-AX19,IF(MOD(AX20,2)=0,(AX18+AY18)*-AX19,(AX18+AW18)*-AX19))</f>
        <v>0.10563551020408156</v>
      </c>
      <c r="AY21">
        <f t="shared" ref="AY21" si="143">IF(OR(AY20=1,AY20=$AF$3),AY18*-AY19,IF(MOD(AY20,2)=0,(AY18+AZ18)*-AY19,(AY18+AX18)*-AY19))</f>
        <v>2.9816326530611881E-3</v>
      </c>
      <c r="AZ21">
        <f t="shared" ref="AZ21" si="144">IF(OR(AZ20=1,AZ20=$AF$3),AZ18*-AZ19,IF(MOD(AZ20,2)=0,(AZ18+BA18)*-AZ19,(AZ18+AY18)*-AZ19))</f>
        <v>-0.17978620019436342</v>
      </c>
      <c r="BA21">
        <f t="shared" ref="BA21" si="145">IF(OR(BA20=1,BA20=$AF$3),BA18*-BA19,IF(MOD(BA20,2)=0,(BA18+BB18)*-BA19,(BA18+AZ18)*-BA19))</f>
        <v>3.6540330417881434E-2</v>
      </c>
      <c r="BB21">
        <f t="shared" ref="BB21" si="146">IF(OR(BB20=1,BB20=$AF$3),BB18*-BB19,IF(MOD(BB20,2)=0,(BB18+BC18)*-BB19,(BB18+BA18)*-BB19))</f>
        <v>2.8316326530612217E-2</v>
      </c>
      <c r="BC21">
        <f t="shared" ref="BC21" si="147">IF(OR(BC20=1,BC20=$AF$3),BC18*-BC19,IF(MOD(BC20,2)=0,(BC18+BD18)*-BC19,(BC18+BB18)*-BC19))</f>
        <v>0.97713348214285722</v>
      </c>
      <c r="BD21">
        <f t="shared" ref="BD21" si="148">IF(OR(BD20=1,BD20=$AF$3),BD18*-BD19,IF(MOD(BD20,2)=0,(BD18+BE18)*-BD19,(BD18+BC18)*-BD19))</f>
        <v>0.75832708333333343</v>
      </c>
      <c r="BE21">
        <f t="shared" ref="BE21" si="149">IF(OR(BE20=1,BE20=$AF$3),BE18*-BE19,IF(MOD(BE20,2)=0,(BE18+BF18)*-BE19,(BE18+BD18)*-BE19))</f>
        <v>8.9648065476190419E-2</v>
      </c>
      <c r="BF21">
        <f t="shared" ref="BF21" si="150">IF(OR(BF20=1,BF20=$AF$3),BF18*-BF19,IF(MOD(BF20,2)=0,(BF18+BG18)*-BF19,(BF18+BE18)*-BF19))</f>
        <v>1.6407080357142856</v>
      </c>
      <c r="BG21">
        <f t="shared" ref="BG21" si="151">IF(OR(BG20=1,BG20=$AF$3),BG18*-BG19,IF(MOD(BG20,2)=0,(BG18+BH18)*-BG19,(BG18+BF18)*-BG19))</f>
        <v>2.1567430245535713</v>
      </c>
      <c r="BH21">
        <f t="shared" ref="BH21" si="152">IF(OR(BH20=1,BH20=$AF$3),BH18*-BH19,IF(MOD(BH20,2)=0,(BH18+BI18)*-BH19,(BH18+BG18)*-BH19))</f>
        <v>0.10255998883928572</v>
      </c>
      <c r="BI21">
        <f t="shared" ref="BI21" si="153">IF(OR(BI20=1,BI20=$AF$3),BI18*-BI19,IF(MOD(BI20,2)=0,(BI18+BJ18)*-BI19,(BI18+BH18)*-BI19))</f>
        <v>1.9370814732145145E-3</v>
      </c>
      <c r="BJ21">
        <f t="shared" ref="BJ21" si="154">IF(OR(BJ20=1,BJ20=$AF$3),BJ18*-BJ19,IF(MOD(BJ20,2)=0,(BJ18+BK18)*-BJ19,(BJ18+BI18)*-BJ19))</f>
        <v>-4.6163532935495501E-2</v>
      </c>
      <c r="BK21">
        <f t="shared" ref="BK21" si="155">IF(OR(BK20=1,BK20=$AF$3),BK18*-BK19,IF(MOD(BK20,2)=0,(BK18+BL18)*-BK19,(BK18+BJ18)*-BK19))</f>
        <v>-0.15690330100546068</v>
      </c>
      <c r="BL21">
        <f t="shared" ref="BL21" si="156">IF(OR(BL20=1,BL20=$AF$3),BL18*-BL19,IF(MOD(BL20,2)=0,(BL18+BM18)*-BL19,(BL18+BK18)*-BL19))</f>
        <v>-0.61550114949544221</v>
      </c>
      <c r="BM21" t="e">
        <f t="shared" ref="BM21" si="157">IF(OR(BM20=1,BM20=$AF$3),BM18*-BM19,IF(MOD(BM20,2)=0,(BM18+BN18)*-BM19,(BM18+BL18)*-BM19))</f>
        <v>#DIV/0!</v>
      </c>
      <c r="BN21" t="e">
        <f t="shared" ref="BN21" si="158">IF(OR(BN20=1,BN20=$AF$3),BN18*-BN19,IF(MOD(BN20,2)=0,(BN18+BO18)*-BN19,(BN18+BM18)*-BN19))</f>
        <v>#DIV/0!</v>
      </c>
      <c r="BO21" t="e">
        <f t="shared" ref="BO21" si="159">IF(OR(BO20=1,BO20=$AF$3),BO18*-BO19,IF(MOD(BO20,2)=0,(BO18+BP18)*-BO19,(BO18+BN18)*-BO19))</f>
        <v>#DIV/0!</v>
      </c>
      <c r="BP21" t="e">
        <f t="shared" ref="BP21" si="160">IF(OR(BP20=1,BP20=$AF$3),BP18*-BP19,IF(MOD(BP20,2)=0,(BP18+BQ18)*-BP19,(BP18+BO18)*-BP19))</f>
        <v>#DIV/0!</v>
      </c>
      <c r="BQ21" t="e">
        <f t="shared" ref="BQ21" si="161">IF(OR(BQ20=1,BQ20=$AF$3),BQ18*-BQ19,IF(MOD(BQ20,2)=0,(BQ18+BR18)*-BQ19,(BQ18+BP18)*-BQ19))</f>
        <v>#DIV/0!</v>
      </c>
      <c r="BR21" t="e">
        <f t="shared" ref="BR21" si="162">IF(OR(BR20=1,BR20=$AF$3),BR18*-BR19,IF(MOD(BR20,2)=0,(BR18+BS18)*-BR19,(BR18+BQ18)*-BR19))</f>
        <v>#DIV/0!</v>
      </c>
      <c r="BS21" t="e">
        <f t="shared" ref="BS21" si="163">IF(OR(BS20=1,BS20=$AF$3),BS18*-BS19,IF(MOD(BS20,2)=0,(BS18+BT18)*-BS19,(BS18+BR18)*-BS19))</f>
        <v>#DIV/0!</v>
      </c>
      <c r="BT21" t="e">
        <f t="shared" ref="BT21" si="164">IF(OR(BT20=1,BT20=$AF$3),BT18*-BT19,IF(MOD(BT20,2)=0,(BT18+BU18)*-BT19,(BT18+BS18)*-BT19))</f>
        <v>#DIV/0!</v>
      </c>
      <c r="BU21" t="e">
        <f t="shared" ref="BU21" si="165">IF(OR(BU20=1,BU20=$AF$3),BU18*-BU19,IF(MOD(BU20,2)=0,(BU18+BV18)*-BU19,(BU18+BT18)*-BU19))</f>
        <v>#DIV/0!</v>
      </c>
      <c r="BV21" t="e">
        <f t="shared" ref="BV21" si="166">IF(OR(BV20=1,BV20=$AF$3),BV18*-BV19,IF(MOD(BV20,2)=0,(BV18+BW18)*-BV19,(BV18+BU18)*-BV19))</f>
        <v>#DIV/0!</v>
      </c>
      <c r="BW21" t="e">
        <f t="shared" ref="BW21" si="167">IF(OR(BW20=1,BW20=$AF$3),BW18*-BW19,IF(MOD(BW20,2)=0,(BW18+BX18)*-BW19,(BW18+BV18)*-BW19))</f>
        <v>#DIV/0!</v>
      </c>
      <c r="BX21" t="e">
        <f t="shared" ref="BX21" si="168">IF(OR(BX20=1,BX20=$AF$3),BX18*-BX19,IF(MOD(BX20,2)=0,(BX18+BY18)*-BX19,(BX18+BW18)*-BX19))</f>
        <v>#DIV/0!</v>
      </c>
      <c r="BY21" t="e">
        <f t="shared" ref="BY21" si="169">IF(OR(BY20=1,BY20=$AF$3),BY18*-BY19,IF(MOD(BY20,2)=0,(BY18+BZ18)*-BY19,(BY18+BX18)*-BY19))</f>
        <v>#DIV/0!</v>
      </c>
      <c r="BZ21" t="e">
        <f t="shared" ref="BZ21" si="170">IF(OR(BZ20=1,BZ20=$AF$3),BZ18*-BZ19,IF(MOD(BZ20,2)=0,(BZ18+CA18)*-BZ19,(BZ18+BY18)*-BZ19))</f>
        <v>#DIV/0!</v>
      </c>
      <c r="CA21" t="e">
        <f t="shared" ref="CA21" si="171">IF(OR(CA20=1,CA20=$AF$3),CA18*-CA19,IF(MOD(CA20,2)=0,(CA18+CB18)*-CA19,(CA18+BZ18)*-CA19))</f>
        <v>#DIV/0!</v>
      </c>
      <c r="CB21" t="e">
        <f t="shared" ref="CB21" si="172">IF(OR(CB20=1,CB20=$AF$3),CB18*-CB19,IF(MOD(CB20,2)=0,(CB18+CC18)*-CB19,(CB18+CA18)*-CB19))</f>
        <v>#DIV/0!</v>
      </c>
      <c r="CC21" t="e">
        <f t="shared" ref="CC21" si="173">IF(OR(CC20=1,CC20=$AF$3),CC18*-CC19,IF(MOD(CC20,2)=0,(CC18+CD18)*-CC19,(CC18+CB18)*-CC19))</f>
        <v>#DIV/0!</v>
      </c>
      <c r="CD21" t="e">
        <f t="shared" ref="CD21" si="174">IF(OR(CD20=1,CD20=$AF$3),CD18*-CD19,IF(MOD(CD20,2)=0,(CD18+CE18)*-CD19,(CD18+CC18)*-CD19))</f>
        <v>#DIV/0!</v>
      </c>
      <c r="CE21" t="e">
        <f t="shared" ref="CE21" si="175">IF(OR(CE20=1,CE20=$AF$3),CE18*-CE19,IF(MOD(CE20,2)=0,(CE18+CF18)*-CE19,(CE18+CD18)*-CE19))</f>
        <v>#DIV/0!</v>
      </c>
      <c r="CF21" t="e">
        <f t="shared" ref="CF21" si="176">IF(OR(CF20=1,CF20=$AF$3),CF18*-CF19,IF(MOD(CF20,2)=0,(CF18+CG18)*-CF19,(CF18+CE18)*-CF19))</f>
        <v>#DIV/0!</v>
      </c>
      <c r="CG21" t="e">
        <f t="shared" ref="CG21" si="177">IF(OR(CG20=1,CG20=$AF$3),CG18*-CG19,IF(MOD(CG20,2)=0,(CG18+CH18)*-CG19,(CG18+CF18)*-CG19))</f>
        <v>#DIV/0!</v>
      </c>
      <c r="CH21" t="e">
        <f t="shared" ref="CH21" si="178">IF(OR(CH20=1,CH20=$AF$3),CH18*-CH19,IF(MOD(CH20,2)=0,(CH18+CI18)*-CH19,(CH18+CG18)*-CH19))</f>
        <v>#DIV/0!</v>
      </c>
      <c r="CI21" t="e">
        <f t="shared" ref="CI21" si="179">IF(OR(CI20=1,CI20=$AF$3),CI18*-CI19,IF(MOD(CI20,2)=0,(CI18+CJ18)*-CI19,(CI18+CH18)*-CI19))</f>
        <v>#DIV/0!</v>
      </c>
      <c r="CJ21" t="e">
        <f t="shared" ref="CJ21" si="180">IF(OR(CJ20=1,CJ20=$AF$3),CJ18*-CJ19,IF(MOD(CJ20,2)=0,(CJ18+CK18)*-CJ19,(CJ18+CI18)*-CJ19))</f>
        <v>#DIV/0!</v>
      </c>
      <c r="CK21" t="e">
        <f t="shared" ref="CK21" si="181">IF(OR(CK20=1,CK20=$AF$3),CK18*-CK19,IF(MOD(CK20,2)=0,(CK18+CL18)*-CK19,(CK18+CJ18)*-CK19))</f>
        <v>#DIV/0!</v>
      </c>
      <c r="CL21" t="e">
        <f t="shared" ref="CL21" si="182">IF(OR(CL20=1,CL20=$AF$3),CL18*-CL19,IF(MOD(CL20,2)=0,(CL18+CM18)*-CL19,(CL18+CK18)*-CL19))</f>
        <v>#DIV/0!</v>
      </c>
      <c r="CM21" t="e">
        <f t="shared" ref="CM21" si="183">IF(OR(CM20=1,CM20=$AF$3),CM18*-CM19,IF(MOD(CM20,2)=0,(CM18+CN18)*-CM19,(CM18+CL18)*-CM19))</f>
        <v>#DIV/0!</v>
      </c>
      <c r="CN21" t="e">
        <f t="shared" ref="CN21" si="184">IF(OR(CN20=1,CN20=$AF$3),CN18*-CN19,IF(MOD(CN20,2)=0,(CN18+CO18)*-CN19,(CN18+CM18)*-CN19))</f>
        <v>#DIV/0!</v>
      </c>
      <c r="CO21" t="e">
        <f t="shared" ref="CO21" si="185">IF(OR(CO20=1,CO20=$AF$3),CO18*-CO19,IF(MOD(CO20,2)=0,(CO18+CP18)*-CO19,(CO18+CN18)*-CO19))</f>
        <v>#DIV/0!</v>
      </c>
      <c r="CP21">
        <f t="shared" ref="CP21" si="186">IF(OR(CP20=1,CP20=$AF$3),CP18*-CP19,IF(MOD(CP20,2)=0,(CP18+CQ18)*-CP19,(CP18+CO18)*-CP19))</f>
        <v>0</v>
      </c>
      <c r="CQ21">
        <f t="shared" ref="CQ21" si="187">IF(OR(CQ20=1,CQ20=$AF$3),CQ18*-CQ19,IF(MOD(CQ20,2)=0,(CQ18+CR18)*-CQ19,(CQ18+CP18)*-CQ19))</f>
        <v>0</v>
      </c>
      <c r="CR21">
        <f t="shared" ref="CR21" si="188">IF(OR(CR20=1,CR20=$AF$3),CR18*-CR19,IF(MOD(CR20,2)=0,(CR18+CS18)*-CR19,(CR18+CQ18)*-CR19))</f>
        <v>0</v>
      </c>
      <c r="CS21">
        <f t="shared" ref="CS21" si="189">IF(OR(CS20=1,CS20=$AF$3),CS18*-CS19,IF(MOD(CS20,2)=0,(CS18+CT18)*-CS19,(CS18+CR18)*-CS19))</f>
        <v>0</v>
      </c>
      <c r="CT21">
        <f t="shared" ref="CT21" si="190">IF(OR(CT20=1,CT20=$AF$3),CT18*-CT19,IF(MOD(CT20,2)=0,(CT18+CU18)*-CT19,(CT18+CS18)*-CT19))</f>
        <v>0</v>
      </c>
      <c r="CU21">
        <f t="shared" ref="CU21" si="191">IF(OR(CU20=1,CU20=$AF$3),CU18*-CU19,IF(MOD(CU20,2)=0,(CU18+CV18)*-CU19,(CU18+CT18)*-CU19))</f>
        <v>0</v>
      </c>
      <c r="CV21">
        <f t="shared" ref="CV21" si="192">IF(OR(CV20=1,CV20=$AF$3),CV18*-CV19,IF(MOD(CV20,2)=0,(CV18+CW18)*-CV19,(CV18+CU18)*-CV19))</f>
        <v>0</v>
      </c>
      <c r="CW21">
        <f t="shared" ref="CW21" si="193">IF(OR(CW20=1,CW20=$AF$3),CW18*-CW19,IF(MOD(CW20,2)=0,(CW18+CX18)*-CW19,(CW18+CV18)*-CW19))</f>
        <v>0</v>
      </c>
      <c r="CX21">
        <f t="shared" ref="CX21" si="194">IF(OR(CX20=1,CX20=$AF$3),CX18*-CX19,IF(MOD(CX20,2)=0,(CX18+CY18)*-CX19,(CX18+CW18)*-CX19))</f>
        <v>0</v>
      </c>
      <c r="CY21">
        <f t="shared" ref="CY21" si="195">IF(OR(CY20=1,CY20=$AF$3),CY18*-CY19,IF(MOD(CY20,2)=0,(CY18+CZ18)*-CY19,(CY18+CX18)*-CY19))</f>
        <v>0</v>
      </c>
    </row>
    <row r="22" spans="3:103" x14ac:dyDescent="0.25">
      <c r="C22" s="2">
        <v>5</v>
      </c>
      <c r="D22" s="2">
        <v>2</v>
      </c>
      <c r="E22" s="2">
        <v>3</v>
      </c>
      <c r="F22" s="7" cm="1">
        <f t="array" ref="F22">SUM(_xlfn.LAMBDA(_xlpm.P_List,_xlpm.a_List,_xlpm.b_List,SUM(IFERROR(-_xlpm.P_List*_xlpm.a_List*(_xlpm.b_List^2)/((_xlpm.a_List + _xlpm.b_List)^2),0)))(_xlfn.TEXTSPLIT(C22,",")+0,_xlfn.TEXTSPLIT(D22,",")+0,_xlfn.TEXTSPLIT(E22,",")+0))</f>
        <v>-3.6</v>
      </c>
      <c r="G22" s="7" cm="1">
        <f t="array" ref="G22">SUM(_xlfn.LAMBDA(_xlpm.P_List,_xlpm.a_List,_xlpm.b_List,SUM(IFERROR(_xlpm.P_List*_xlpm.b_List*(_xlpm.a_List^2)/((_xlpm.a_List + _xlpm.b_List)^2),0)))(_xlfn.TEXTSPLIT(C22,",")+0,_xlfn.TEXTSPLIT(D22,",")+0,_xlfn.TEXTSPLIT(E22,",")+0))</f>
        <v>2.4</v>
      </c>
      <c r="H22" s="2">
        <v>5</v>
      </c>
      <c r="I22" s="2">
        <v>2</v>
      </c>
      <c r="J22" s="2">
        <v>2</v>
      </c>
      <c r="K22" s="2">
        <v>1</v>
      </c>
      <c r="L22" s="2">
        <f t="shared" si="3"/>
        <v>0</v>
      </c>
      <c r="M22" s="2">
        <v>3</v>
      </c>
      <c r="N22" s="7" cm="1">
        <f t="array" ref="N22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22,",")+0,_xlfn.TEXTSPLIT(J22,",")+0,_xlfn.TEXTSPLIT(K22,",")+0,_xlfn.TEXTSPLIT(H22,",")+0,_xlfn.TEXTSPLIT(I22,",")+0,_xlfn.TEXTSPLIT(M22,",")+0))</f>
        <v>0</v>
      </c>
      <c r="O22" s="7" cm="1">
        <f t="array" ref="O22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22,",")+0,_xlfn.TEXTSPLIT(J22,",")+0,_xlfn.TEXTSPLIT(K22,",")+0,_xlfn.TEXTSPLIT(H22,",")+0,_xlfn.TEXTSPLIT(I22,",")+0,_xlfn.TEXTSPLIT(M22,",")+0))</f>
        <v>0</v>
      </c>
      <c r="P22" s="2">
        <v>4</v>
      </c>
      <c r="Q22" s="2">
        <v>2</v>
      </c>
      <c r="R22" s="2">
        <v>3</v>
      </c>
      <c r="S22" s="7" cm="1">
        <f t="array" ref="S22">SUM(_xlfn.LAMBDA(_xlpm.M,_xlpm.a,_xlpm.b,SUM(IFERROR(-_xlpm.M*_xlpm.b/(_xlpm.a+_xlpm.b)*(3*_xlpm.a/(_xlpm.a+_xlpm.b)-1),0)))(_xlfn.TEXTSPLIT(P22,",")+0,_xlfn.TEXTSPLIT(Q22,",")+0,_xlfn.TEXTSPLIT(R22,",")+0))</f>
        <v>-0.47999999999999987</v>
      </c>
      <c r="T22" s="7" cm="1">
        <f t="array" ref="T22">SUM(_xlfn.LAMBDA(_xlpm.M,_xlpm.a,_xlpm.b,SUM(IFERROR(_xlpm.M*_xlpm.a/(_xlpm.a+_xlpm.b)*(3*_xlpm.b/(_xlpm.a+_xlpm.b)-1),0)))(_xlfn.TEXTSPLIT(P22,",")+0,_xlfn.TEXTSPLIT(Q22,",")+0,_xlfn.TEXTSPLIT(R22,",")+0))</f>
        <v>1.2800000000000002</v>
      </c>
      <c r="U22" s="2">
        <v>13</v>
      </c>
      <c r="V22" s="2"/>
      <c r="W22" s="2">
        <f t="shared" si="4"/>
        <v>0</v>
      </c>
      <c r="X22" s="2">
        <v>1</v>
      </c>
      <c r="Y22" s="2"/>
      <c r="Z22" s="2"/>
      <c r="AA22" s="7" t="e">
        <f t="shared" si="5"/>
        <v>#DIV/0!</v>
      </c>
      <c r="AB22" s="7" t="e">
        <f t="shared" si="6"/>
        <v>#DIV/0!</v>
      </c>
      <c r="AC22" t="e">
        <f t="shared" si="0"/>
        <v>#DIV/0!</v>
      </c>
      <c r="AD22" t="e">
        <f t="shared" si="1"/>
        <v>#DIV/0!</v>
      </c>
      <c r="AI22" cm="1">
        <f t="array" ref="AI22">IF(AK22=$AF$3,$AM$4,IF(MOD(ROW(AI22)-ROW($AI$7),2)=0, INDEX($AJ$6:$AJ$102, INT((ROW(AI22)-ROW($AI$7))/2) + 1), 1-INDEX($AJ$6:$AJ$102, INT((ROW(AI22)-ROW($AI$7))/2) + 1)))</f>
        <v>0.4</v>
      </c>
      <c r="AJ22" t="e">
        <f t="shared" si="67"/>
        <v>#DIV/0!</v>
      </c>
      <c r="AL22" s="5">
        <v>13</v>
      </c>
      <c r="AM22" s="4" t="s">
        <v>10</v>
      </c>
      <c r="AN22" cm="1">
        <f t="array" ref="AN22">INDEX($AN21:$ABD21, IF(MOD(COLUMN()-COLUMN($AN22),2)=0, COLUMN()-COLUMN($AN22)+2, COLUMN()-COLUMN($AN22)))/2</f>
        <v>-0.25510204081632665</v>
      </c>
      <c r="AO22" cm="1">
        <f t="array" ref="AO22">INDEX($AN21:$ABD21, IF(MOD(COLUMN()-COLUMN($AN22),2)=0, COLUMN()-COLUMN($AN22)+2, COLUMN()-COLUMN($AN22)))/2</f>
        <v>0.74404761904761896</v>
      </c>
      <c r="AP22" cm="1">
        <f t="array" ref="AP22">INDEX($AN21:$ABD21, IF(MOD(COLUMN()-COLUMN($AN22),2)=0, COLUMN()-COLUMN($AN22)+2, COLUMN()-COLUMN($AN22)))/2</f>
        <v>0</v>
      </c>
      <c r="AQ22" cm="1">
        <f t="array" ref="AQ22">INDEX($AN21:$ABD21, IF(MOD(COLUMN()-COLUMN($AN22),2)=0, COLUMN()-COLUMN($AN22)+2, COLUMN()-COLUMN($AN22)))/2</f>
        <v>-0.19132653061224494</v>
      </c>
      <c r="AR22" cm="1">
        <f t="array" ref="AR22">INDEX($AN21:$ABD21, IF(MOD(COLUMN()-COLUMN($AN22),2)=0, COLUMN()-COLUMN($AN22)+2, COLUMN()-COLUMN($AN22)))/2</f>
        <v>1.2126562500000004E-2</v>
      </c>
      <c r="AS22" cm="1">
        <f t="array" ref="AS22">INDEX($AN21:$ABD21, IF(MOD(COLUMN()-COLUMN($AN22),2)=0, COLUMN()-COLUMN($AN22)+2, COLUMN()-COLUMN($AN22)))/2</f>
        <v>-3.6621093749999993E-2</v>
      </c>
      <c r="AT22" cm="1">
        <f t="array" ref="AT22">INDEX($AN21:$ABD21, IF(MOD(COLUMN()-COLUMN($AN22),2)=0, COLUMN()-COLUMN($AN22)+2, COLUMN()-COLUMN($AN22)))/2</f>
        <v>3.131071428571431E-2</v>
      </c>
      <c r="AU22" cm="1">
        <f t="array" ref="AU22">INDEX($AN21:$ABD21, IF(MOD(COLUMN()-COLUMN($AN22),2)=0, COLUMN()-COLUMN($AN22)+2, COLUMN()-COLUMN($AN22)))/2</f>
        <v>0.11548125000000004</v>
      </c>
      <c r="AV22" cm="1">
        <f t="array" ref="AV22">INDEX($AN21:$ABD21, IF(MOD(COLUMN()-COLUMN($AN22),2)=0, COLUMN()-COLUMN($AN22)+2, COLUMN()-COLUMN($AN22)))/2</f>
        <v>1.1332789115646264E-2</v>
      </c>
      <c r="AW22" cm="1">
        <f t="array" ref="AW22">INDEX($AN21:$ABD21, IF(MOD(COLUMN()-COLUMN($AN22),2)=0, COLUMN()-COLUMN($AN22)+2, COLUMN()-COLUMN($AN22)))/2</f>
        <v>1.5350476190476199E-2</v>
      </c>
      <c r="AX22" cm="1">
        <f t="array" ref="AX22">INDEX($AN21:$ABD21, IF(MOD(COLUMN()-COLUMN($AN22),2)=0, COLUMN()-COLUMN($AN22)+2, COLUMN()-COLUMN($AN22)))/2</f>
        <v>1.4908163265305941E-3</v>
      </c>
      <c r="AY22" cm="1">
        <f t="array" ref="AY22">INDEX($AN21:$ABD21, IF(MOD(COLUMN()-COLUMN($AN22),2)=0, COLUMN()-COLUMN($AN22)+2, COLUMN()-COLUMN($AN22)))/2</f>
        <v>5.281775510204078E-2</v>
      </c>
      <c r="AZ22" cm="1">
        <f t="array" ref="AZ22">INDEX($AN21:$ABD21, IF(MOD(COLUMN()-COLUMN($AN22),2)=0, COLUMN()-COLUMN($AN22)+2, COLUMN()-COLUMN($AN22)))/2</f>
        <v>1.8270165208940717E-2</v>
      </c>
      <c r="BA22" cm="1">
        <f t="array" ref="BA22">INDEX($AN21:$ABD21, IF(MOD(COLUMN()-COLUMN($AN22),2)=0, COLUMN()-COLUMN($AN22)+2, COLUMN()-COLUMN($AN22)))/2</f>
        <v>-8.9893100097181711E-2</v>
      </c>
      <c r="BB22" cm="1">
        <f t="array" ref="BB22">INDEX($AN21:$ABD21, IF(MOD(COLUMN()-COLUMN($AN22),2)=0, COLUMN()-COLUMN($AN22)+2, COLUMN()-COLUMN($AN22)))/2</f>
        <v>0.48856674107142861</v>
      </c>
      <c r="BC22" cm="1">
        <f t="array" ref="BC22">INDEX($AN21:$ABD21, IF(MOD(COLUMN()-COLUMN($AN22),2)=0, COLUMN()-COLUMN($AN22)+2, COLUMN()-COLUMN($AN22)))/2</f>
        <v>1.4158163265306108E-2</v>
      </c>
      <c r="BD22" cm="1">
        <f t="array" ref="BD22">INDEX($AN21:$ABD21, IF(MOD(COLUMN()-COLUMN($AN22),2)=0, COLUMN()-COLUMN($AN22)+2, COLUMN()-COLUMN($AN22)))/2</f>
        <v>4.482403273809521E-2</v>
      </c>
      <c r="BE22" cm="1">
        <f t="array" ref="BE22">INDEX($AN21:$ABD21, IF(MOD(COLUMN()-COLUMN($AN22),2)=0, COLUMN()-COLUMN($AN22)+2, COLUMN()-COLUMN($AN22)))/2</f>
        <v>0.37916354166666671</v>
      </c>
      <c r="BF22" cm="1">
        <f t="array" ref="BF22">INDEX($AN21:$ABD21, IF(MOD(COLUMN()-COLUMN($AN22),2)=0, COLUMN()-COLUMN($AN22)+2, COLUMN()-COLUMN($AN22)))/2</f>
        <v>1.0783715122767856</v>
      </c>
      <c r="BG22" cm="1">
        <f t="array" ref="BG22">INDEX($AN21:$ABD21, IF(MOD(COLUMN()-COLUMN($AN22),2)=0, COLUMN()-COLUMN($AN22)+2, COLUMN()-COLUMN($AN22)))/2</f>
        <v>0.82035401785714279</v>
      </c>
      <c r="BH22" cm="1">
        <f t="array" ref="BH22">INDEX($AN21:$ABD21, IF(MOD(COLUMN()-COLUMN($AN22),2)=0, COLUMN()-COLUMN($AN22)+2, COLUMN()-COLUMN($AN22)))/2</f>
        <v>9.6854073660725723E-4</v>
      </c>
      <c r="BI22" cm="1">
        <f t="array" ref="BI22">INDEX($AN21:$ABD21, IF(MOD(COLUMN()-COLUMN($AN22),2)=0, COLUMN()-COLUMN($AN22)+2, COLUMN()-COLUMN($AN22)))/2</f>
        <v>5.1279994419642858E-2</v>
      </c>
      <c r="BJ22" cm="1">
        <f t="array" ref="BJ22">INDEX($AN21:$ABD21, IF(MOD(COLUMN()-COLUMN($AN22),2)=0, COLUMN()-COLUMN($AN22)+2, COLUMN()-COLUMN($AN22)))/2</f>
        <v>-7.8451650502730341E-2</v>
      </c>
      <c r="BK22" cm="1">
        <f t="array" ref="BK22">INDEX($AN21:$ABD21, IF(MOD(COLUMN()-COLUMN($AN22),2)=0, COLUMN()-COLUMN($AN22)+2, COLUMN()-COLUMN($AN22)))/2</f>
        <v>-2.308176646774775E-2</v>
      </c>
      <c r="BL22" t="e" cm="1">
        <f t="array" ref="BL22">INDEX($AN21:$ABD21, IF(MOD(COLUMN()-COLUMN($AN22),2)=0, COLUMN()-COLUMN($AN22)+2, COLUMN()-COLUMN($AN22)))/2</f>
        <v>#DIV/0!</v>
      </c>
      <c r="BM22" cm="1">
        <f t="array" ref="BM22">INDEX($AN21:$ABD21, IF(MOD(COLUMN()-COLUMN($AN22),2)=0, COLUMN()-COLUMN($AN22)+2, COLUMN()-COLUMN($AN22)))/2</f>
        <v>-0.30775057474772111</v>
      </c>
      <c r="BN22" t="e" cm="1">
        <f t="array" ref="BN22">INDEX($AN21:$ABD21, IF(MOD(COLUMN()-COLUMN($AN22),2)=0, COLUMN()-COLUMN($AN22)+2, COLUMN()-COLUMN($AN22)))/2</f>
        <v>#DIV/0!</v>
      </c>
      <c r="BO22" t="e" cm="1">
        <f t="array" ref="BO22">INDEX($AN21:$ABD21, IF(MOD(COLUMN()-COLUMN($AN22),2)=0, COLUMN()-COLUMN($AN22)+2, COLUMN()-COLUMN($AN22)))/2</f>
        <v>#DIV/0!</v>
      </c>
      <c r="BP22" t="e" cm="1">
        <f t="array" ref="BP22">INDEX($AN21:$ABD21, IF(MOD(COLUMN()-COLUMN($AN22),2)=0, COLUMN()-COLUMN($AN22)+2, COLUMN()-COLUMN($AN22)))/2</f>
        <v>#DIV/0!</v>
      </c>
      <c r="BQ22" t="e" cm="1">
        <f t="array" ref="BQ22">INDEX($AN21:$ABD21, IF(MOD(COLUMN()-COLUMN($AN22),2)=0, COLUMN()-COLUMN($AN22)+2, COLUMN()-COLUMN($AN22)))/2</f>
        <v>#DIV/0!</v>
      </c>
      <c r="BR22" t="e" cm="1">
        <f t="array" ref="BR22">INDEX($AN21:$ABD21, IF(MOD(COLUMN()-COLUMN($AN22),2)=0, COLUMN()-COLUMN($AN22)+2, COLUMN()-COLUMN($AN22)))/2</f>
        <v>#DIV/0!</v>
      </c>
      <c r="BS22" t="e" cm="1">
        <f t="array" ref="BS22">INDEX($AN21:$ABD21, IF(MOD(COLUMN()-COLUMN($AN22),2)=0, COLUMN()-COLUMN($AN22)+2, COLUMN()-COLUMN($AN22)))/2</f>
        <v>#DIV/0!</v>
      </c>
      <c r="BT22" t="e" cm="1">
        <f t="array" ref="BT22">INDEX($AN21:$ABD21, IF(MOD(COLUMN()-COLUMN($AN22),2)=0, COLUMN()-COLUMN($AN22)+2, COLUMN()-COLUMN($AN22)))/2</f>
        <v>#DIV/0!</v>
      </c>
      <c r="BU22" t="e" cm="1">
        <f t="array" ref="BU22">INDEX($AN21:$ABD21, IF(MOD(COLUMN()-COLUMN($AN22),2)=0, COLUMN()-COLUMN($AN22)+2, COLUMN()-COLUMN($AN22)))/2</f>
        <v>#DIV/0!</v>
      </c>
      <c r="BV22" t="e" cm="1">
        <f t="array" ref="BV22">INDEX($AN21:$ABD21, IF(MOD(COLUMN()-COLUMN($AN22),2)=0, COLUMN()-COLUMN($AN22)+2, COLUMN()-COLUMN($AN22)))/2</f>
        <v>#DIV/0!</v>
      </c>
      <c r="BW22" t="e" cm="1">
        <f t="array" ref="BW22">INDEX($AN21:$ABD21, IF(MOD(COLUMN()-COLUMN($AN22),2)=0, COLUMN()-COLUMN($AN22)+2, COLUMN()-COLUMN($AN22)))/2</f>
        <v>#DIV/0!</v>
      </c>
      <c r="BX22" t="e" cm="1">
        <f t="array" ref="BX22">INDEX($AN21:$ABD21, IF(MOD(COLUMN()-COLUMN($AN22),2)=0, COLUMN()-COLUMN($AN22)+2, COLUMN()-COLUMN($AN22)))/2</f>
        <v>#DIV/0!</v>
      </c>
      <c r="BY22" t="e" cm="1">
        <f t="array" ref="BY22">INDEX($AN21:$ABD21, IF(MOD(COLUMN()-COLUMN($AN22),2)=0, COLUMN()-COLUMN($AN22)+2, COLUMN()-COLUMN($AN22)))/2</f>
        <v>#DIV/0!</v>
      </c>
      <c r="BZ22" t="e" cm="1">
        <f t="array" ref="BZ22">INDEX($AN21:$ABD21, IF(MOD(COLUMN()-COLUMN($AN22),2)=0, COLUMN()-COLUMN($AN22)+2, COLUMN()-COLUMN($AN22)))/2</f>
        <v>#DIV/0!</v>
      </c>
      <c r="CA22" t="e" cm="1">
        <f t="array" ref="CA22">INDEX($AN21:$ABD21, IF(MOD(COLUMN()-COLUMN($AN22),2)=0, COLUMN()-COLUMN($AN22)+2, COLUMN()-COLUMN($AN22)))/2</f>
        <v>#DIV/0!</v>
      </c>
      <c r="CB22" t="e" cm="1">
        <f t="array" ref="CB22">INDEX($AN21:$ABD21, IF(MOD(COLUMN()-COLUMN($AN22),2)=0, COLUMN()-COLUMN($AN22)+2, COLUMN()-COLUMN($AN22)))/2</f>
        <v>#DIV/0!</v>
      </c>
      <c r="CC22" t="e" cm="1">
        <f t="array" ref="CC22">INDEX($AN21:$ABD21, IF(MOD(COLUMN()-COLUMN($AN22),2)=0, COLUMN()-COLUMN($AN22)+2, COLUMN()-COLUMN($AN22)))/2</f>
        <v>#DIV/0!</v>
      </c>
      <c r="CD22" t="e" cm="1">
        <f t="array" ref="CD22">INDEX($AN21:$ABD21, IF(MOD(COLUMN()-COLUMN($AN22),2)=0, COLUMN()-COLUMN($AN22)+2, COLUMN()-COLUMN($AN22)))/2</f>
        <v>#DIV/0!</v>
      </c>
      <c r="CE22" t="e" cm="1">
        <f t="array" ref="CE22">INDEX($AN21:$ABD21, IF(MOD(COLUMN()-COLUMN($AN22),2)=0, COLUMN()-COLUMN($AN22)+2, COLUMN()-COLUMN($AN22)))/2</f>
        <v>#DIV/0!</v>
      </c>
      <c r="CF22" t="e" cm="1">
        <f t="array" ref="CF22">INDEX($AN21:$ABD21, IF(MOD(COLUMN()-COLUMN($AN22),2)=0, COLUMN()-COLUMN($AN22)+2, COLUMN()-COLUMN($AN22)))/2</f>
        <v>#DIV/0!</v>
      </c>
      <c r="CG22" t="e" cm="1">
        <f t="array" ref="CG22">INDEX($AN21:$ABD21, IF(MOD(COLUMN()-COLUMN($AN22),2)=0, COLUMN()-COLUMN($AN22)+2, COLUMN()-COLUMN($AN22)))/2</f>
        <v>#DIV/0!</v>
      </c>
      <c r="CH22" t="e" cm="1">
        <f t="array" ref="CH22">INDEX($AN21:$ABD21, IF(MOD(COLUMN()-COLUMN($AN22),2)=0, COLUMN()-COLUMN($AN22)+2, COLUMN()-COLUMN($AN22)))/2</f>
        <v>#DIV/0!</v>
      </c>
      <c r="CI22" t="e" cm="1">
        <f t="array" ref="CI22">INDEX($AN21:$ABD21, IF(MOD(COLUMN()-COLUMN($AN22),2)=0, COLUMN()-COLUMN($AN22)+2, COLUMN()-COLUMN($AN22)))/2</f>
        <v>#DIV/0!</v>
      </c>
      <c r="CJ22" t="e" cm="1">
        <f t="array" ref="CJ22">INDEX($AN21:$ABD21, IF(MOD(COLUMN()-COLUMN($AN22),2)=0, COLUMN()-COLUMN($AN22)+2, COLUMN()-COLUMN($AN22)))/2</f>
        <v>#DIV/0!</v>
      </c>
      <c r="CK22" t="e" cm="1">
        <f t="array" ref="CK22">INDEX($AN21:$ABD21, IF(MOD(COLUMN()-COLUMN($AN22),2)=0, COLUMN()-COLUMN($AN22)+2, COLUMN()-COLUMN($AN22)))/2</f>
        <v>#DIV/0!</v>
      </c>
      <c r="CL22" t="e" cm="1">
        <f t="array" ref="CL22">INDEX($AN21:$ABD21, IF(MOD(COLUMN()-COLUMN($AN22),2)=0, COLUMN()-COLUMN($AN22)+2, COLUMN()-COLUMN($AN22)))/2</f>
        <v>#DIV/0!</v>
      </c>
      <c r="CM22" t="e" cm="1">
        <f t="array" ref="CM22">INDEX($AN21:$ABD21, IF(MOD(COLUMN()-COLUMN($AN22),2)=0, COLUMN()-COLUMN($AN22)+2, COLUMN()-COLUMN($AN22)))/2</f>
        <v>#DIV/0!</v>
      </c>
      <c r="CN22" t="e" cm="1">
        <f t="array" ref="CN22">INDEX($AN21:$ABD21, IF(MOD(COLUMN()-COLUMN($AN22),2)=0, COLUMN()-COLUMN($AN22)+2, COLUMN()-COLUMN($AN22)))/2</f>
        <v>#DIV/0!</v>
      </c>
      <c r="CO22" t="e" cm="1">
        <f t="array" ref="CO22">INDEX($AN21:$ABD21, IF(MOD(COLUMN()-COLUMN($AN22),2)=0, COLUMN()-COLUMN($AN22)+2, COLUMN()-COLUMN($AN22)))/2</f>
        <v>#DIV/0!</v>
      </c>
      <c r="CP22" cm="1">
        <f t="array" ref="CP22">INDEX($AN21:$ABD21, IF(MOD(COLUMN()-COLUMN($AN22),2)=0, COLUMN()-COLUMN($AN22)+2, COLUMN()-COLUMN($AN22)))/2</f>
        <v>0</v>
      </c>
      <c r="CQ22" cm="1">
        <f t="array" ref="CQ22">INDEX($AN21:$ABD21, IF(MOD(COLUMN()-COLUMN($AN22),2)=0, COLUMN()-COLUMN($AN22)+2, COLUMN()-COLUMN($AN22)))/2</f>
        <v>0</v>
      </c>
      <c r="CR22" cm="1">
        <f t="array" ref="CR22">INDEX($AN21:$ABD21, IF(MOD(COLUMN()-COLUMN($AN22),2)=0, COLUMN()-COLUMN($AN22)+2, COLUMN()-COLUMN($AN22)))/2</f>
        <v>0</v>
      </c>
      <c r="CS22" cm="1">
        <f t="array" ref="CS22">INDEX($AN21:$ABD21, IF(MOD(COLUMN()-COLUMN($AN22),2)=0, COLUMN()-COLUMN($AN22)+2, COLUMN()-COLUMN($AN22)))/2</f>
        <v>0</v>
      </c>
      <c r="CT22" cm="1">
        <f t="array" ref="CT22">INDEX($AN21:$ABD21, IF(MOD(COLUMN()-COLUMN($AN22),2)=0, COLUMN()-COLUMN($AN22)+2, COLUMN()-COLUMN($AN22)))/2</f>
        <v>0</v>
      </c>
      <c r="CU22" cm="1">
        <f t="array" ref="CU22">INDEX($AN21:$ABD21, IF(MOD(COLUMN()-COLUMN($AN22),2)=0, COLUMN()-COLUMN($AN22)+2, COLUMN()-COLUMN($AN22)))/2</f>
        <v>0</v>
      </c>
      <c r="CV22" cm="1">
        <f t="array" ref="CV22">INDEX($AN21:$ABD21, IF(MOD(COLUMN()-COLUMN($AN22),2)=0, COLUMN()-COLUMN($AN22)+2, COLUMN()-COLUMN($AN22)))/2</f>
        <v>0</v>
      </c>
      <c r="CW22" cm="1">
        <f t="array" ref="CW22">INDEX($AN21:$ABD21, IF(MOD(COLUMN()-COLUMN($AN22),2)=0, COLUMN()-COLUMN($AN22)+2, COLUMN()-COLUMN($AN22)))/2</f>
        <v>0</v>
      </c>
      <c r="CX22" cm="1">
        <f t="array" ref="CX22">INDEX($AN21:$ABD21, IF(MOD(COLUMN()-COLUMN($AN22),2)=0, COLUMN()-COLUMN($AN22)+2, COLUMN()-COLUMN($AN22)))/2</f>
        <v>0</v>
      </c>
      <c r="CY22" cm="1">
        <f t="array" ref="CY22">INDEX($AN21:$ABD21, IF(MOD(COLUMN()-COLUMN($AN22),2)=0, COLUMN()-COLUMN($AN22)+2, COLUMN()-COLUMN($AN22)))/2</f>
        <v>0</v>
      </c>
    </row>
    <row r="23" spans="3:103" x14ac:dyDescent="0.25">
      <c r="C23" s="2">
        <v>5</v>
      </c>
      <c r="D23" s="2">
        <v>2</v>
      </c>
      <c r="E23" s="2">
        <v>3</v>
      </c>
      <c r="F23" s="7" cm="1">
        <f t="array" ref="F23">SUM(_xlfn.LAMBDA(_xlpm.P_List,_xlpm.a_List,_xlpm.b_List,SUM(IFERROR(-_xlpm.P_List*_xlpm.a_List*(_xlpm.b_List^2)/((_xlpm.a_List + _xlpm.b_List)^2),0)))(_xlfn.TEXTSPLIT(C23,",")+0,_xlfn.TEXTSPLIT(D23,",")+0,_xlfn.TEXTSPLIT(E23,",")+0))</f>
        <v>-3.6</v>
      </c>
      <c r="G23" s="7" cm="1">
        <f t="array" ref="G23">SUM(_xlfn.LAMBDA(_xlpm.P_List,_xlpm.a_List,_xlpm.b_List,SUM(IFERROR(_xlpm.P_List*_xlpm.b_List*(_xlpm.a_List^2)/((_xlpm.a_List + _xlpm.b_List)^2),0)))(_xlfn.TEXTSPLIT(C23,",")+0,_xlfn.TEXTSPLIT(D23,",")+0,_xlfn.TEXTSPLIT(E23,",")+0))</f>
        <v>2.4</v>
      </c>
      <c r="H23" s="2">
        <v>5</v>
      </c>
      <c r="I23" s="2">
        <v>2</v>
      </c>
      <c r="J23" s="2">
        <v>2</v>
      </c>
      <c r="K23" s="2">
        <v>1</v>
      </c>
      <c r="L23" s="2">
        <f t="shared" si="3"/>
        <v>0</v>
      </c>
      <c r="M23" s="2">
        <v>3</v>
      </c>
      <c r="N23" s="7" cm="1">
        <f t="array" ref="N23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23,",")+0,_xlfn.TEXTSPLIT(J23,",")+0,_xlfn.TEXTSPLIT(K23,",")+0,_xlfn.TEXTSPLIT(H23,",")+0,_xlfn.TEXTSPLIT(I23,",")+0,_xlfn.TEXTSPLIT(M23,",")+0))</f>
        <v>0</v>
      </c>
      <c r="O23" s="7" cm="1">
        <f t="array" ref="O23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23,",")+0,_xlfn.TEXTSPLIT(J23,",")+0,_xlfn.TEXTSPLIT(K23,",")+0,_xlfn.TEXTSPLIT(H23,",")+0,_xlfn.TEXTSPLIT(I23,",")+0,_xlfn.TEXTSPLIT(M23,",")+0))</f>
        <v>0</v>
      </c>
      <c r="P23" s="2">
        <v>4</v>
      </c>
      <c r="Q23" s="2">
        <v>2</v>
      </c>
      <c r="R23" s="2">
        <v>3</v>
      </c>
      <c r="S23" s="7" cm="1">
        <f t="array" ref="S23">SUM(_xlfn.LAMBDA(_xlpm.M,_xlpm.a,_xlpm.b,SUM(IFERROR(-_xlpm.M*_xlpm.b/(_xlpm.a+_xlpm.b)*(3*_xlpm.a/(_xlpm.a+_xlpm.b)-1),0)))(_xlfn.TEXTSPLIT(P23,",")+0,_xlfn.TEXTSPLIT(Q23,",")+0,_xlfn.TEXTSPLIT(R23,",")+0))</f>
        <v>-0.47999999999999987</v>
      </c>
      <c r="T23" s="7" cm="1">
        <f t="array" ref="T23">SUM(_xlfn.LAMBDA(_xlpm.M,_xlpm.a,_xlpm.b,SUM(IFERROR(_xlpm.M*_xlpm.a/(_xlpm.a+_xlpm.b)*(3*_xlpm.b/(_xlpm.a+_xlpm.b)-1),0)))(_xlfn.TEXTSPLIT(P23,",")+0,_xlfn.TEXTSPLIT(Q23,",")+0,_xlfn.TEXTSPLIT(R23,",")+0))</f>
        <v>1.2800000000000002</v>
      </c>
      <c r="U23" s="2">
        <v>13</v>
      </c>
      <c r="V23" s="2"/>
      <c r="W23" s="2">
        <f t="shared" si="4"/>
        <v>0</v>
      </c>
      <c r="X23" s="2">
        <v>1</v>
      </c>
      <c r="Y23" s="2"/>
      <c r="Z23" s="2"/>
      <c r="AA23" s="7" t="e">
        <f t="shared" si="5"/>
        <v>#DIV/0!</v>
      </c>
      <c r="AB23" s="7" t="e">
        <f t="shared" si="6"/>
        <v>#DIV/0!</v>
      </c>
      <c r="AC23" t="e">
        <f t="shared" si="0"/>
        <v>#DIV/0!</v>
      </c>
      <c r="AD23" t="e">
        <f t="shared" si="1"/>
        <v>#DIV/0!</v>
      </c>
      <c r="AI23" cm="1">
        <f t="array" ref="AI23">IF(AK23=$AF$3,$AM$4,IF(MOD(ROW(AI23)-ROW($AI$7),2)=0, INDEX($AJ$6:$AJ$102, INT((ROW(AI23)-ROW($AI$7))/2) + 1), 1-INDEX($AJ$6:$AJ$102, INT((ROW(AI23)-ROW($AI$7))/2) + 1)))</f>
        <v>0.4</v>
      </c>
      <c r="AJ23" t="e">
        <f t="shared" si="67"/>
        <v>#DIV/0!</v>
      </c>
      <c r="AL23" s="5">
        <v>14</v>
      </c>
      <c r="AM23" t="s">
        <v>8</v>
      </c>
      <c r="AN23" cm="1">
        <f t="array" ref="AN23">INDEX($AI:$AI, ROW($AI$6) + COLUMNS($AN21:AN21) - 1)</f>
        <v>1</v>
      </c>
      <c r="AO23" cm="1">
        <f t="array" ref="AO23">INDEX($AI:$AI, ROW($AI$6) + COLUMNS($AN21:AO21) - 1)</f>
        <v>0.57142857142857151</v>
      </c>
      <c r="AP23" cm="1">
        <f t="array" ref="AP23">INDEX($AI:$AI, ROW($AI$6) + COLUMNS($AN21:AP21) - 1)</f>
        <v>0.42857142857142849</v>
      </c>
      <c r="AQ23" cm="1">
        <f t="array" ref="AQ23">INDEX($AI:$AI, ROW($AI$6) + COLUMNS($AN21:AQ21) - 1)</f>
        <v>0</v>
      </c>
      <c r="AR23" cm="1">
        <f t="array" ref="AR23">INDEX($AI:$AI, ROW($AI$6) + COLUMNS($AN21:AR21) - 1)</f>
        <v>0.625</v>
      </c>
      <c r="AS23" cm="1">
        <f t="array" ref="AS23">INDEX($AI:$AI, ROW($AI$6) + COLUMNS($AN21:AS21) - 1)</f>
        <v>0.25</v>
      </c>
      <c r="AT23" cm="1">
        <f t="array" ref="AT23">INDEX($AI:$AI, ROW($AI$6) + COLUMNS($AN21:AT21) - 1)</f>
        <v>0.75</v>
      </c>
      <c r="AU23" cm="1">
        <f t="array" ref="AU23">INDEX($AI:$AI, ROW($AI$6) + COLUMNS($AN21:AU21) - 1)</f>
        <v>0.6</v>
      </c>
      <c r="AV23" cm="1">
        <f t="array" ref="AV23">INDEX($AI:$AI, ROW($AI$6) + COLUMNS($AN21:AV21) - 1)</f>
        <v>0.4</v>
      </c>
      <c r="AW23" cm="1">
        <f t="array" ref="AW23">INDEX($AI:$AI, ROW($AI$6) + COLUMNS($AN21:AW21) - 1)</f>
        <v>0.4</v>
      </c>
      <c r="AX23" cm="1">
        <f t="array" ref="AX23">INDEX($AI:$AI, ROW($AI$6) + COLUMNS($AN21:AX21) - 1)</f>
        <v>0.6</v>
      </c>
      <c r="AY23" cm="1">
        <f t="array" ref="AY23">INDEX($AI:$AI, ROW($AI$6) + COLUMNS($AN21:AY21) - 1)</f>
        <v>0.42857142857142855</v>
      </c>
      <c r="AZ23" cm="1">
        <f t="array" ref="AZ23">INDEX($AI:$AI, ROW($AI$6) + COLUMNS($AN21:AZ21) - 1)</f>
        <v>0.5714285714285714</v>
      </c>
      <c r="BA23" cm="1">
        <f t="array" ref="BA23">INDEX($AI:$AI, ROW($AI$6) + COLUMNS($AN21:BA21) - 1)</f>
        <v>0.5714285714285714</v>
      </c>
      <c r="BB23" cm="1">
        <f t="array" ref="BB23">INDEX($AI:$AI, ROW($AI$6) + COLUMNS($AN21:BB21) - 1)</f>
        <v>0.4285714285714286</v>
      </c>
      <c r="BC23" cm="1">
        <f t="array" ref="BC23">INDEX($AI:$AI, ROW($AI$6) + COLUMNS($AN21:BC21) - 1)</f>
        <v>0.6</v>
      </c>
      <c r="BD23" cm="1">
        <f t="array" ref="BD23">INDEX($AI:$AI, ROW($AI$6) + COLUMNS($AN21:BD21) - 1)</f>
        <v>0.4</v>
      </c>
      <c r="BE23" cm="1">
        <f t="array" ref="BE23">INDEX($AI:$AI, ROW($AI$6) + COLUMNS($AN21:BE21) - 1)</f>
        <v>0.4</v>
      </c>
      <c r="BF23" cm="1">
        <f t="array" ref="BF23">INDEX($AI:$AI, ROW($AI$6) + COLUMNS($AN21:BF21) - 1)</f>
        <v>0.6</v>
      </c>
      <c r="BG23" cm="1">
        <f t="array" ref="BG23">INDEX($AI:$AI, ROW($AI$6) + COLUMNS($AN21:BG21) - 1)</f>
        <v>0.75</v>
      </c>
      <c r="BH23" cm="1">
        <f t="array" ref="BH23">INDEX($AI:$AI, ROW($AI$6) + COLUMNS($AN21:BH21) - 1)</f>
        <v>0.25</v>
      </c>
      <c r="BI23" cm="1">
        <f t="array" ref="BI23">INDEX($AI:$AI, ROW($AI$6) + COLUMNS($AN21:BI21) - 1)</f>
        <v>0.7142857142857143</v>
      </c>
      <c r="BJ23" cm="1">
        <f t="array" ref="BJ23">INDEX($AI:$AI, ROW($AI$6) + COLUMNS($AN21:BJ21) - 1)</f>
        <v>0.2857142857142857</v>
      </c>
      <c r="BK23" cm="1">
        <f t="array" ref="BK23">INDEX($AI:$AI, ROW($AI$6) + COLUMNS($AN21:BK21) - 1)</f>
        <v>0.375</v>
      </c>
      <c r="BL23" cm="1">
        <f t="array" ref="BL23">INDEX($AI:$AI, ROW($AI$6) + COLUMNS($AN21:BL21) - 1)</f>
        <v>0.625</v>
      </c>
      <c r="BM23" cm="1">
        <f t="array" ref="BM23">INDEX($AI:$AI, ROW($AI$6) + COLUMNS($AN21:BM21) - 1)</f>
        <v>0.4375</v>
      </c>
      <c r="BN23" cm="1">
        <f t="array" ref="BN23">INDEX($AI:$AI, ROW($AI$6) + COLUMNS($AN21:BN21) - 1)</f>
        <v>0.5625</v>
      </c>
      <c r="BO23" cm="1">
        <f t="array" ref="BO23">INDEX($AI:$AI, ROW($AI$6) + COLUMNS($AN21:BO21) - 1)</f>
        <v>0.3</v>
      </c>
      <c r="BP23" cm="1">
        <f t="array" ref="BP23">INDEX($AI:$AI, ROW($AI$6) + COLUMNS($AN21:BP21) - 1)</f>
        <v>0.7</v>
      </c>
      <c r="BQ23" t="e" cm="1">
        <f t="array" ref="BQ23">INDEX($AI:$AI, ROW($AI$6) + COLUMNS($AN21:BQ21) - 1)</f>
        <v>#DIV/0!</v>
      </c>
      <c r="BR23" cm="1">
        <f t="array" ref="BR23">INDEX($AI:$AI, ROW($AI$6) + COLUMNS($AN21:BR21) - 1)</f>
        <v>0</v>
      </c>
      <c r="BS23" cm="1">
        <f t="array" ref="BS23">INDEX($AI:$AI, ROW($AI$6) + COLUMNS($AN21:BS21) - 1)</f>
        <v>0</v>
      </c>
      <c r="BT23" cm="1">
        <f t="array" ref="BT23">INDEX($AI:$AI, ROW($AI$6) + COLUMNS($AN21:BT21) - 1)</f>
        <v>0</v>
      </c>
      <c r="BU23" cm="1">
        <f t="array" ref="BU23">INDEX($AI:$AI, ROW($AI$6) + COLUMNS($AN21:BU21) - 1)</f>
        <v>0</v>
      </c>
      <c r="BV23" cm="1">
        <f t="array" ref="BV23">INDEX($AI:$AI, ROW($AI$6) + COLUMNS($AN21:BV21) - 1)</f>
        <v>0</v>
      </c>
      <c r="BW23" cm="1">
        <f t="array" ref="BW23">INDEX($AI:$AI, ROW($AI$6) + COLUMNS($AN21:BW21) - 1)</f>
        <v>0</v>
      </c>
      <c r="BX23" cm="1">
        <f t="array" ref="BX23">INDEX($AI:$AI, ROW($AI$6) + COLUMNS($AN21:BX21) - 1)</f>
        <v>0</v>
      </c>
      <c r="BY23" cm="1">
        <f t="array" ref="BY23">INDEX($AI:$AI, ROW($AI$6) + COLUMNS($AN21:BY21) - 1)</f>
        <v>0</v>
      </c>
      <c r="BZ23" cm="1">
        <f t="array" ref="BZ23">INDEX($AI:$AI, ROW($AI$6) + COLUMNS($AN21:BZ21) - 1)</f>
        <v>0</v>
      </c>
      <c r="CA23" cm="1">
        <f t="array" ref="CA23">INDEX($AI:$AI, ROW($AI$6) + COLUMNS($AN21:CA21) - 1)</f>
        <v>0</v>
      </c>
      <c r="CB23" cm="1">
        <f t="array" ref="CB23">INDEX($AI:$AI, ROW($AI$6) + COLUMNS($AN21:CB21) - 1)</f>
        <v>0</v>
      </c>
      <c r="CC23" cm="1">
        <f t="array" ref="CC23">INDEX($AI:$AI, ROW($AI$6) + COLUMNS($AN21:CC21) - 1)</f>
        <v>0</v>
      </c>
      <c r="CD23" cm="1">
        <f t="array" ref="CD23">INDEX($AI:$AI, ROW($AI$6) + COLUMNS($AN21:CD21) - 1)</f>
        <v>0</v>
      </c>
      <c r="CE23" cm="1">
        <f t="array" ref="CE23">INDEX($AI:$AI, ROW($AI$6) + COLUMNS($AN21:CE21) - 1)</f>
        <v>0</v>
      </c>
      <c r="CF23" cm="1">
        <f t="array" ref="CF23">INDEX($AI:$AI, ROW($AI$6) + COLUMNS($AN21:CF21) - 1)</f>
        <v>0</v>
      </c>
      <c r="CG23" cm="1">
        <f t="array" ref="CG23">INDEX($AI:$AI, ROW($AI$6) + COLUMNS($AN21:CG21) - 1)</f>
        <v>0</v>
      </c>
      <c r="CH23" cm="1">
        <f t="array" ref="CH23">INDEX($AI:$AI, ROW($AI$6) + COLUMNS($AN21:CH21) - 1)</f>
        <v>0</v>
      </c>
      <c r="CI23" cm="1">
        <f t="array" ref="CI23">INDEX($AI:$AI, ROW($AI$6) + COLUMNS($AN21:CI21) - 1)</f>
        <v>0</v>
      </c>
      <c r="CJ23" cm="1">
        <f t="array" ref="CJ23">INDEX($AI:$AI, ROW($AI$6) + COLUMNS($AN21:CJ21) - 1)</f>
        <v>0</v>
      </c>
      <c r="CK23" cm="1">
        <f t="array" ref="CK23">INDEX($AI:$AI, ROW($AI$6) + COLUMNS($AN21:CK21) - 1)</f>
        <v>0</v>
      </c>
      <c r="CL23" cm="1">
        <f t="array" ref="CL23">INDEX($AI:$AI, ROW($AI$6) + COLUMNS($AN21:CL21) - 1)</f>
        <v>0</v>
      </c>
      <c r="CM23" cm="1">
        <f t="array" ref="CM23">INDEX($AI:$AI, ROW($AI$6) + COLUMNS($AN21:CM21) - 1)</f>
        <v>0</v>
      </c>
      <c r="CN23" cm="1">
        <f t="array" ref="CN23">INDEX($AI:$AI, ROW($AI$6) + COLUMNS($AN21:CN21) - 1)</f>
        <v>0</v>
      </c>
      <c r="CO23" cm="1">
        <f t="array" ref="CO23">INDEX($AI:$AI, ROW($AI$6) + COLUMNS($AN21:CO21) - 1)</f>
        <v>0</v>
      </c>
      <c r="CP23" cm="1">
        <f t="array" ref="CP23">INDEX($AI:$AI, ROW($AI$6) + COLUMNS($AN21:CP21) - 1)</f>
        <v>0</v>
      </c>
      <c r="CQ23" cm="1">
        <f t="array" ref="CQ23">INDEX($AI:$AI, ROW($AI$6) + COLUMNS($AN21:CQ21) - 1)</f>
        <v>0</v>
      </c>
      <c r="CR23" cm="1">
        <f t="array" ref="CR23">INDEX($AI:$AI, ROW($AI$6) + COLUMNS($AN21:CR21) - 1)</f>
        <v>0</v>
      </c>
      <c r="CS23" cm="1">
        <f t="array" ref="CS23">INDEX($AI:$AI, ROW($AI$6) + COLUMNS($AN21:CS21) - 1)</f>
        <v>0</v>
      </c>
      <c r="CT23" cm="1">
        <f t="array" ref="CT23">INDEX($AI:$AI, ROW($AI$6) + COLUMNS($AN21:CT21) - 1)</f>
        <v>0</v>
      </c>
      <c r="CU23" cm="1">
        <f t="array" ref="CU23">INDEX($AI:$AI, ROW($AI$6) + COLUMNS($AN21:CU21) - 1)</f>
        <v>0</v>
      </c>
      <c r="CV23" cm="1">
        <f t="array" ref="CV23">INDEX($AI:$AI, ROW($AI$6) + COLUMNS($AN21:CV21) - 1)</f>
        <v>0</v>
      </c>
      <c r="CW23" cm="1">
        <f t="array" ref="CW23">INDEX($AI:$AI, ROW($AI$6) + COLUMNS($AN21:CW21) - 1)</f>
        <v>0</v>
      </c>
      <c r="CX23" cm="1">
        <f t="array" ref="CX23">INDEX($AI:$AI, ROW($AI$6) + COLUMNS($AN21:CX21) - 1)</f>
        <v>0</v>
      </c>
      <c r="CY23" cm="1">
        <f t="array" ref="CY23">INDEX($AI:$AI, ROW($AI$6) + COLUMNS($AN21:CY21) - 1)</f>
        <v>0</v>
      </c>
    </row>
    <row r="24" spans="3:103" x14ac:dyDescent="0.25">
      <c r="C24" s="2">
        <v>5</v>
      </c>
      <c r="D24" s="2">
        <v>2</v>
      </c>
      <c r="E24" s="2">
        <v>3</v>
      </c>
      <c r="F24" s="7" cm="1">
        <f t="array" ref="F24">SUM(_xlfn.LAMBDA(_xlpm.P_List,_xlpm.a_List,_xlpm.b_List,SUM(IFERROR(-_xlpm.P_List*_xlpm.a_List*(_xlpm.b_List^2)/((_xlpm.a_List + _xlpm.b_List)^2),0)))(_xlfn.TEXTSPLIT(C24,",")+0,_xlfn.TEXTSPLIT(D24,",")+0,_xlfn.TEXTSPLIT(E24,",")+0))</f>
        <v>-3.6</v>
      </c>
      <c r="G24" s="7" cm="1">
        <f t="array" ref="G24">SUM(_xlfn.LAMBDA(_xlpm.P_List,_xlpm.a_List,_xlpm.b_List,SUM(IFERROR(_xlpm.P_List*_xlpm.b_List*(_xlpm.a_List^2)/((_xlpm.a_List + _xlpm.b_List)^2),0)))(_xlfn.TEXTSPLIT(C24,",")+0,_xlfn.TEXTSPLIT(D24,",")+0,_xlfn.TEXTSPLIT(E24,",")+0))</f>
        <v>2.4</v>
      </c>
      <c r="H24" s="2">
        <v>5</v>
      </c>
      <c r="I24" s="2">
        <v>2</v>
      </c>
      <c r="J24" s="2">
        <v>2</v>
      </c>
      <c r="K24" s="2">
        <v>1</v>
      </c>
      <c r="L24" s="2">
        <f t="shared" si="3"/>
        <v>0</v>
      </c>
      <c r="M24" s="2">
        <v>3</v>
      </c>
      <c r="N24" s="7" cm="1">
        <f t="array" ref="N24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24,",")+0,_xlfn.TEXTSPLIT(J24,",")+0,_xlfn.TEXTSPLIT(K24,",")+0,_xlfn.TEXTSPLIT(H24,",")+0,_xlfn.TEXTSPLIT(I24,",")+0,_xlfn.TEXTSPLIT(M24,",")+0))</f>
        <v>0</v>
      </c>
      <c r="O24" s="7" cm="1">
        <f t="array" ref="O24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24,",")+0,_xlfn.TEXTSPLIT(J24,",")+0,_xlfn.TEXTSPLIT(K24,",")+0,_xlfn.TEXTSPLIT(H24,",")+0,_xlfn.TEXTSPLIT(I24,",")+0,_xlfn.TEXTSPLIT(M24,",")+0))</f>
        <v>0</v>
      </c>
      <c r="P24" s="2">
        <v>4</v>
      </c>
      <c r="Q24" s="2">
        <v>2</v>
      </c>
      <c r="R24" s="2">
        <v>3</v>
      </c>
      <c r="S24" s="7" cm="1">
        <f t="array" ref="S24">SUM(_xlfn.LAMBDA(_xlpm.M,_xlpm.a,_xlpm.b,SUM(IFERROR(-_xlpm.M*_xlpm.b/(_xlpm.a+_xlpm.b)*(3*_xlpm.a/(_xlpm.a+_xlpm.b)-1),0)))(_xlfn.TEXTSPLIT(P24,",")+0,_xlfn.TEXTSPLIT(Q24,",")+0,_xlfn.TEXTSPLIT(R24,",")+0))</f>
        <v>-0.47999999999999987</v>
      </c>
      <c r="T24" s="7" cm="1">
        <f t="array" ref="T24">SUM(_xlfn.LAMBDA(_xlpm.M,_xlpm.a,_xlpm.b,SUM(IFERROR(_xlpm.M*_xlpm.a/(_xlpm.a+_xlpm.b)*(3*_xlpm.b/(_xlpm.a+_xlpm.b)-1),0)))(_xlfn.TEXTSPLIT(P24,",")+0,_xlfn.TEXTSPLIT(Q24,",")+0,_xlfn.TEXTSPLIT(R24,",")+0))</f>
        <v>1.2800000000000002</v>
      </c>
      <c r="U24" s="2">
        <v>13</v>
      </c>
      <c r="V24" s="2"/>
      <c r="W24" s="2">
        <f t="shared" si="4"/>
        <v>0</v>
      </c>
      <c r="X24" s="2">
        <v>1</v>
      </c>
      <c r="Y24" s="2"/>
      <c r="Z24" s="2"/>
      <c r="AA24" s="7" t="e">
        <f t="shared" si="5"/>
        <v>#DIV/0!</v>
      </c>
      <c r="AB24" s="7" t="e">
        <f t="shared" si="6"/>
        <v>#DIV/0!</v>
      </c>
      <c r="AC24" t="e">
        <f t="shared" si="0"/>
        <v>#DIV/0!</v>
      </c>
      <c r="AD24" t="e">
        <f t="shared" si="1"/>
        <v>#DIV/0!</v>
      </c>
      <c r="AI24" cm="1">
        <f t="array" ref="AI24">IF(AK24=$AF$3,$AM$4,IF(MOD(ROW(AI24)-ROW($AI$7),2)=0, INDEX($AJ$6:$AJ$102, INT((ROW(AI24)-ROW($AI$7))/2) + 1), 1-INDEX($AJ$6:$AJ$102, INT((ROW(AI24)-ROW($AI$7))/2) + 1)))</f>
        <v>0.6</v>
      </c>
      <c r="AJ24" t="e">
        <f t="shared" si="67"/>
        <v>#DIV/0!</v>
      </c>
      <c r="AL24" s="5">
        <v>15</v>
      </c>
      <c r="AM24" t="s">
        <v>11</v>
      </c>
      <c r="AN24" cm="1">
        <f t="array" ref="AN24">INDEX($AK:$AK, ROW($AK$6) + COLUMNS($AN21:AN21) - 1)</f>
        <v>1</v>
      </c>
      <c r="AO24" cm="1">
        <f t="array" ref="AO24">INDEX($AK:$AK, ROW($AK$6) + COLUMNS($AN21:AO21) - 1)</f>
        <v>2</v>
      </c>
      <c r="AP24" cm="1">
        <f t="array" ref="AP24">INDEX($AK:$AK, ROW($AK$6) + COLUMNS($AN21:AP21) - 1)</f>
        <v>3</v>
      </c>
      <c r="AQ24" cm="1">
        <f t="array" ref="AQ24">INDEX($AK:$AK, ROW($AK$6) + COLUMNS($AN21:AQ21) - 1)</f>
        <v>4</v>
      </c>
      <c r="AR24" cm="1">
        <f t="array" ref="AR24">INDEX($AK:$AK, ROW($AK$6) + COLUMNS($AN21:AR21) - 1)</f>
        <v>0</v>
      </c>
      <c r="AS24" cm="1">
        <f t="array" ref="AS24">INDEX($AK:$AK, ROW($AK$6) + COLUMNS($AN21:AS21) - 1)</f>
        <v>0</v>
      </c>
      <c r="AT24" cm="1">
        <f t="array" ref="AT24">INDEX($AK:$AK, ROW($AK$6) + COLUMNS($AN21:AT21) - 1)</f>
        <v>0</v>
      </c>
      <c r="AU24" cm="1">
        <f t="array" ref="AU24">INDEX($AK:$AK, ROW($AK$6) + COLUMNS($AN21:AU21) - 1)</f>
        <v>0</v>
      </c>
      <c r="AV24" cm="1">
        <f t="array" ref="AV24">INDEX($AK:$AK, ROW($AK$6) + COLUMNS($AN21:AV21) - 1)</f>
        <v>0</v>
      </c>
      <c r="AW24" cm="1">
        <f t="array" ref="AW24">INDEX($AK:$AK, ROW($AK$6) + COLUMNS($AN21:AW21) - 1)</f>
        <v>0</v>
      </c>
      <c r="AX24" cm="1">
        <f t="array" ref="AX24">INDEX($AK:$AK, ROW($AK$6) + COLUMNS($AN21:AX21) - 1)</f>
        <v>0</v>
      </c>
      <c r="AY24" cm="1">
        <f t="array" ref="AY24">INDEX($AK:$AK, ROW($AK$6) + COLUMNS($AN21:AY21) - 1)</f>
        <v>0</v>
      </c>
      <c r="AZ24" cm="1">
        <f t="array" ref="AZ24">INDEX($AK:$AK, ROW($AK$6) + COLUMNS($AN21:AZ21) - 1)</f>
        <v>0</v>
      </c>
      <c r="BA24" cm="1">
        <f t="array" ref="BA24">INDEX($AK:$AK, ROW($AK$6) + COLUMNS($AN21:BA21) - 1)</f>
        <v>0</v>
      </c>
      <c r="BB24" cm="1">
        <f t="array" ref="BB24">INDEX($AK:$AK, ROW($AK$6) + COLUMNS($AN21:BB21) - 1)</f>
        <v>0</v>
      </c>
      <c r="BC24" cm="1">
        <f t="array" ref="BC24">INDEX($AK:$AK, ROW($AK$6) + COLUMNS($AN21:BC21) - 1)</f>
        <v>0</v>
      </c>
      <c r="BD24" cm="1">
        <f t="array" ref="BD24">INDEX($AK:$AK, ROW($AK$6) + COLUMNS($AN21:BD21) - 1)</f>
        <v>0</v>
      </c>
      <c r="BE24" cm="1">
        <f t="array" ref="BE24">INDEX($AK:$AK, ROW($AK$6) + COLUMNS($AN21:BE21) - 1)</f>
        <v>0</v>
      </c>
      <c r="BF24" cm="1">
        <f t="array" ref="BF24">INDEX($AK:$AK, ROW($AK$6) + COLUMNS($AN21:BF21) - 1)</f>
        <v>0</v>
      </c>
      <c r="BG24" cm="1">
        <f t="array" ref="BG24">INDEX($AK:$AK, ROW($AK$6) + COLUMNS($AN21:BG21) - 1)</f>
        <v>0</v>
      </c>
      <c r="BH24" cm="1">
        <f t="array" ref="BH24">INDEX($AK:$AK, ROW($AK$6) + COLUMNS($AN21:BH21) - 1)</f>
        <v>0</v>
      </c>
      <c r="BI24" cm="1">
        <f t="array" ref="BI24">INDEX($AK:$AK, ROW($AK$6) + COLUMNS($AN21:BI21) - 1)</f>
        <v>0</v>
      </c>
      <c r="BJ24" cm="1">
        <f t="array" ref="BJ24">INDEX($AK:$AK, ROW($AK$6) + COLUMNS($AN21:BJ21) - 1)</f>
        <v>0</v>
      </c>
      <c r="BK24" cm="1">
        <f t="array" ref="BK24">INDEX($AK:$AK, ROW($AK$6) + COLUMNS($AN21:BK21) - 1)</f>
        <v>0</v>
      </c>
      <c r="BL24" cm="1">
        <f t="array" ref="BL24">INDEX($AK:$AK, ROW($AK$6) + COLUMNS($AN21:BL21) - 1)</f>
        <v>0</v>
      </c>
      <c r="BM24" cm="1">
        <f t="array" ref="BM24">INDEX($AK:$AK, ROW($AK$6) + COLUMNS($AN21:BM21) - 1)</f>
        <v>0</v>
      </c>
      <c r="BN24" cm="1">
        <f t="array" ref="BN24">INDEX($AK:$AK, ROW($AK$6) + COLUMNS($AN21:BN21) - 1)</f>
        <v>0</v>
      </c>
      <c r="BO24" cm="1">
        <f t="array" ref="BO24">INDEX($AK:$AK, ROW($AK$6) + COLUMNS($AN21:BO21) - 1)</f>
        <v>0</v>
      </c>
      <c r="BP24" cm="1">
        <f t="array" ref="BP24">INDEX($AK:$AK, ROW($AK$6) + COLUMNS($AN21:BP21) - 1)</f>
        <v>0</v>
      </c>
      <c r="BQ24" cm="1">
        <f t="array" ref="BQ24">INDEX($AK:$AK, ROW($AK$6) + COLUMNS($AN21:BQ21) - 1)</f>
        <v>0</v>
      </c>
      <c r="BR24" cm="1">
        <f t="array" ref="BR24">INDEX($AK:$AK, ROW($AK$6) + COLUMNS($AN21:BR21) - 1)</f>
        <v>0</v>
      </c>
      <c r="BS24" cm="1">
        <f t="array" ref="BS24">INDEX($AK:$AK, ROW($AK$6) + COLUMNS($AN21:BS21) - 1)</f>
        <v>0</v>
      </c>
      <c r="BT24" cm="1">
        <f t="array" ref="BT24">INDEX($AK:$AK, ROW($AK$6) + COLUMNS($AN21:BT21) - 1)</f>
        <v>0</v>
      </c>
      <c r="BU24" cm="1">
        <f t="array" ref="BU24">INDEX($AK:$AK, ROW($AK$6) + COLUMNS($AN21:BU21) - 1)</f>
        <v>0</v>
      </c>
      <c r="BV24" cm="1">
        <f t="array" ref="BV24">INDEX($AK:$AK, ROW($AK$6) + COLUMNS($AN21:BV21) - 1)</f>
        <v>0</v>
      </c>
      <c r="BW24" cm="1">
        <f t="array" ref="BW24">INDEX($AK:$AK, ROW($AK$6) + COLUMNS($AN21:BW21) - 1)</f>
        <v>0</v>
      </c>
      <c r="BX24" cm="1">
        <f t="array" ref="BX24">INDEX($AK:$AK, ROW($AK$6) + COLUMNS($AN21:BX21) - 1)</f>
        <v>0</v>
      </c>
      <c r="BY24" cm="1">
        <f t="array" ref="BY24">INDEX($AK:$AK, ROW($AK$6) + COLUMNS($AN21:BY21) - 1)</f>
        <v>0</v>
      </c>
      <c r="BZ24" cm="1">
        <f t="array" ref="BZ24">INDEX($AK:$AK, ROW($AK$6) + COLUMNS($AN21:BZ21) - 1)</f>
        <v>0</v>
      </c>
      <c r="CA24" cm="1">
        <f t="array" ref="CA24">INDEX($AK:$AK, ROW($AK$6) + COLUMNS($AN21:CA21) - 1)</f>
        <v>0</v>
      </c>
      <c r="CB24" cm="1">
        <f t="array" ref="CB24">INDEX($AK:$AK, ROW($AK$6) + COLUMNS($AN21:CB21) - 1)</f>
        <v>0</v>
      </c>
      <c r="CC24" cm="1">
        <f t="array" ref="CC24">INDEX($AK:$AK, ROW($AK$6) + COLUMNS($AN21:CC21) - 1)</f>
        <v>0</v>
      </c>
      <c r="CD24" cm="1">
        <f t="array" ref="CD24">INDEX($AK:$AK, ROW($AK$6) + COLUMNS($AN21:CD21) - 1)</f>
        <v>0</v>
      </c>
      <c r="CE24" cm="1">
        <f t="array" ref="CE24">INDEX($AK:$AK, ROW($AK$6) + COLUMNS($AN21:CE21) - 1)</f>
        <v>0</v>
      </c>
      <c r="CF24" cm="1">
        <f t="array" ref="CF24">INDEX($AK:$AK, ROW($AK$6) + COLUMNS($AN21:CF21) - 1)</f>
        <v>0</v>
      </c>
      <c r="CG24" cm="1">
        <f t="array" ref="CG24">INDEX($AK:$AK, ROW($AK$6) + COLUMNS($AN21:CG21) - 1)</f>
        <v>0</v>
      </c>
      <c r="CH24" cm="1">
        <f t="array" ref="CH24">INDEX($AK:$AK, ROW($AK$6) + COLUMNS($AN21:CH21) - 1)</f>
        <v>0</v>
      </c>
      <c r="CI24" cm="1">
        <f t="array" ref="CI24">INDEX($AK:$AK, ROW($AK$6) + COLUMNS($AN21:CI21) - 1)</f>
        <v>0</v>
      </c>
      <c r="CJ24" cm="1">
        <f t="array" ref="CJ24">INDEX($AK:$AK, ROW($AK$6) + COLUMNS($AN21:CJ21) - 1)</f>
        <v>0</v>
      </c>
      <c r="CK24" cm="1">
        <f t="array" ref="CK24">INDEX($AK:$AK, ROW($AK$6) + COLUMNS($AN21:CK21) - 1)</f>
        <v>0</v>
      </c>
      <c r="CL24" cm="1">
        <f t="array" ref="CL24">INDEX($AK:$AK, ROW($AK$6) + COLUMNS($AN21:CL21) - 1)</f>
        <v>0</v>
      </c>
      <c r="CM24" cm="1">
        <f t="array" ref="CM24">INDEX($AK:$AK, ROW($AK$6) + COLUMNS($AN21:CM21) - 1)</f>
        <v>0</v>
      </c>
      <c r="CN24" cm="1">
        <f t="array" ref="CN24">INDEX($AK:$AK, ROW($AK$6) + COLUMNS($AN21:CN21) - 1)</f>
        <v>0</v>
      </c>
      <c r="CO24" cm="1">
        <f t="array" ref="CO24">INDEX($AK:$AK, ROW($AK$6) + COLUMNS($AN21:CO21) - 1)</f>
        <v>0</v>
      </c>
      <c r="CP24" cm="1">
        <f t="array" ref="CP24">INDEX($AK:$AK, ROW($AK$6) + COLUMNS($AN21:CP21) - 1)</f>
        <v>0</v>
      </c>
      <c r="CQ24" cm="1">
        <f t="array" ref="CQ24">INDEX($AK:$AK, ROW($AK$6) + COLUMNS($AN21:CQ21) - 1)</f>
        <v>0</v>
      </c>
      <c r="CR24" cm="1">
        <f t="array" ref="CR24">INDEX($AK:$AK, ROW($AK$6) + COLUMNS($AN21:CR21) - 1)</f>
        <v>0</v>
      </c>
      <c r="CS24" cm="1">
        <f t="array" ref="CS24">INDEX($AK:$AK, ROW($AK$6) + COLUMNS($AN21:CS21) - 1)</f>
        <v>0</v>
      </c>
      <c r="CT24" cm="1">
        <f t="array" ref="CT24">INDEX($AK:$AK, ROW($AK$6) + COLUMNS($AN21:CT21) - 1)</f>
        <v>0</v>
      </c>
      <c r="CU24" cm="1">
        <f t="array" ref="CU24">INDEX($AK:$AK, ROW($AK$6) + COLUMNS($AN21:CU21) - 1)</f>
        <v>0</v>
      </c>
      <c r="CV24" cm="1">
        <f t="array" ref="CV24">INDEX($AK:$AK, ROW($AK$6) + COLUMNS($AN21:CV21) - 1)</f>
        <v>0</v>
      </c>
      <c r="CW24" cm="1">
        <f t="array" ref="CW24">INDEX($AK:$AK, ROW($AK$6) + COLUMNS($AN21:CW21) - 1)</f>
        <v>0</v>
      </c>
      <c r="CX24" cm="1">
        <f t="array" ref="CX24">INDEX($AK:$AK, ROW($AK$6) + COLUMNS($AN21:CX21) - 1)</f>
        <v>0</v>
      </c>
      <c r="CY24" cm="1">
        <f t="array" ref="CY24">INDEX($AK:$AK, ROW($AK$6) + COLUMNS($AN21:CY21) - 1)</f>
        <v>0</v>
      </c>
    </row>
    <row r="25" spans="3:103" x14ac:dyDescent="0.25">
      <c r="C25" s="2">
        <v>5</v>
      </c>
      <c r="D25" s="2">
        <v>2</v>
      </c>
      <c r="E25" s="2">
        <v>3</v>
      </c>
      <c r="F25" s="7" cm="1">
        <f t="array" ref="F25">SUM(_xlfn.LAMBDA(_xlpm.P_List,_xlpm.a_List,_xlpm.b_List,SUM(IFERROR(-_xlpm.P_List*_xlpm.a_List*(_xlpm.b_List^2)/((_xlpm.a_List + _xlpm.b_List)^2),0)))(_xlfn.TEXTSPLIT(C25,",")+0,_xlfn.TEXTSPLIT(D25,",")+0,_xlfn.TEXTSPLIT(E25,",")+0))</f>
        <v>-3.6</v>
      </c>
      <c r="G25" s="7" cm="1">
        <f t="array" ref="G25">SUM(_xlfn.LAMBDA(_xlpm.P_List,_xlpm.a_List,_xlpm.b_List,SUM(IFERROR(_xlpm.P_List*_xlpm.b_List*(_xlpm.a_List^2)/((_xlpm.a_List + _xlpm.b_List)^2),0)))(_xlfn.TEXTSPLIT(C25,",")+0,_xlfn.TEXTSPLIT(D25,",")+0,_xlfn.TEXTSPLIT(E25,",")+0))</f>
        <v>2.4</v>
      </c>
      <c r="H25" s="2">
        <v>5</v>
      </c>
      <c r="I25" s="2">
        <v>2</v>
      </c>
      <c r="J25" s="2">
        <v>2</v>
      </c>
      <c r="K25" s="2">
        <v>1</v>
      </c>
      <c r="L25" s="2">
        <f t="shared" si="3"/>
        <v>0</v>
      </c>
      <c r="M25" s="2">
        <v>3</v>
      </c>
      <c r="N25" s="7" cm="1">
        <f t="array" ref="N25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25,",")+0,_xlfn.TEXTSPLIT(J25,",")+0,_xlfn.TEXTSPLIT(K25,",")+0,_xlfn.TEXTSPLIT(H25,",")+0,_xlfn.TEXTSPLIT(I25,",")+0,_xlfn.TEXTSPLIT(M25,",")+0))</f>
        <v>0</v>
      </c>
      <c r="O25" s="7" cm="1">
        <f t="array" ref="O25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25,",")+0,_xlfn.TEXTSPLIT(J25,",")+0,_xlfn.TEXTSPLIT(K25,",")+0,_xlfn.TEXTSPLIT(H25,",")+0,_xlfn.TEXTSPLIT(I25,",")+0,_xlfn.TEXTSPLIT(M25,",")+0))</f>
        <v>0</v>
      </c>
      <c r="P25" s="2">
        <v>4</v>
      </c>
      <c r="Q25" s="2">
        <v>2</v>
      </c>
      <c r="R25" s="2">
        <v>3</v>
      </c>
      <c r="S25" s="7" cm="1">
        <f t="array" ref="S25">SUM(_xlfn.LAMBDA(_xlpm.M,_xlpm.a,_xlpm.b,SUM(IFERROR(-_xlpm.M*_xlpm.b/(_xlpm.a+_xlpm.b)*(3*_xlpm.a/(_xlpm.a+_xlpm.b)-1),0)))(_xlfn.TEXTSPLIT(P25,",")+0,_xlfn.TEXTSPLIT(Q25,",")+0,_xlfn.TEXTSPLIT(R25,",")+0))</f>
        <v>-0.47999999999999987</v>
      </c>
      <c r="T25" s="7" cm="1">
        <f t="array" ref="T25">SUM(_xlfn.LAMBDA(_xlpm.M,_xlpm.a,_xlpm.b,SUM(IFERROR(_xlpm.M*_xlpm.a/(_xlpm.a+_xlpm.b)*(3*_xlpm.b/(_xlpm.a+_xlpm.b)-1),0)))(_xlfn.TEXTSPLIT(P25,",")+0,_xlfn.TEXTSPLIT(Q25,",")+0,_xlfn.TEXTSPLIT(R25,",")+0))</f>
        <v>1.2800000000000002</v>
      </c>
      <c r="U25" s="2">
        <v>13</v>
      </c>
      <c r="V25" s="2"/>
      <c r="W25" s="2">
        <f t="shared" si="4"/>
        <v>0</v>
      </c>
      <c r="X25" s="2">
        <v>1</v>
      </c>
      <c r="Y25" s="2"/>
      <c r="Z25" s="2"/>
      <c r="AA25" s="7" t="e">
        <f t="shared" si="5"/>
        <v>#DIV/0!</v>
      </c>
      <c r="AB25" s="7" t="e">
        <f t="shared" si="6"/>
        <v>#DIV/0!</v>
      </c>
      <c r="AC25" t="e">
        <f t="shared" si="0"/>
        <v>#DIV/0!</v>
      </c>
      <c r="AD25" t="e">
        <f t="shared" si="1"/>
        <v>#DIV/0!</v>
      </c>
      <c r="AI25" cm="1">
        <f t="array" ref="AI25">IF(AK25=$AF$3,$AM$4,IF(MOD(ROW(AI25)-ROW($AI$7),2)=0, INDEX($AJ$6:$AJ$102, INT((ROW(AI25)-ROW($AI$7))/2) + 1), 1-INDEX($AJ$6:$AJ$102, INT((ROW(AI25)-ROW($AI$7))/2) + 1)))</f>
        <v>0.75</v>
      </c>
      <c r="AJ25" t="e">
        <f t="shared" si="67"/>
        <v>#DIV/0!</v>
      </c>
      <c r="AL25" s="5">
        <v>16</v>
      </c>
      <c r="AM25" s="3" t="s">
        <v>9</v>
      </c>
      <c r="AN25">
        <f t="shared" ref="AN25" si="196">IF(OR(AN24=1,AN24=$AF$3),AN22*-AN23,IF(MOD(AN24,2)=0,(AN22+AO22)*-AN23,(AN22+AM22)*-AN23))</f>
        <v>0.25510204081632665</v>
      </c>
      <c r="AO25">
        <f t="shared" ref="AO25" si="197">IF(OR(AO24=1,AO24=$AF$3),AO22*-AO23,IF(MOD(AO24,2)=0,(AO22+AP22)*-AO23,(AO22+AN22)*-AO23))</f>
        <v>-0.42517006802721091</v>
      </c>
      <c r="AP25">
        <f t="shared" ref="AP25" si="198">IF(OR(AP24=1,AP24=$AF$3),AP22*-AP23,IF(MOD(AP24,2)=0,(AP22+AQ22)*-AP23,(AP22+AO22)*-AP23))</f>
        <v>-0.31887755102040805</v>
      </c>
      <c r="AQ25">
        <f t="shared" ref="AQ25" si="199">IF(OR(AQ24=1,AQ24=$AF$3),AQ22*-AQ23,IF(MOD(AQ24,2)=0,(AQ22+AR22)*-AQ23,(AQ22+AP22)*-AQ23))</f>
        <v>0</v>
      </c>
      <c r="AR25">
        <f t="shared" ref="AR25" si="200">IF(OR(AR24=1,AR24=$AF$3),AR22*-AR23,IF(MOD(AR24,2)=0,(AR22+AS22)*-AR23,(AR22+AQ22)*-AR23))</f>
        <v>1.5309082031249994E-2</v>
      </c>
      <c r="AS25">
        <f t="shared" ref="AS25" si="201">IF(OR(AS24=1,AS24=$AF$3),AS22*-AS23,IF(MOD(AS24,2)=0,(AS22+AT22)*-AS23,(AS22+AR22)*-AS23))</f>
        <v>1.3275948660714208E-3</v>
      </c>
      <c r="AT25">
        <f t="shared" ref="AT25" si="202">IF(OR(AT24=1,AT24=$AF$3),AT22*-AT23,IF(MOD(AT24,2)=0,(AT22+AU22)*-AT23,(AT22+AS22)*-AT23))</f>
        <v>-0.11009397321428575</v>
      </c>
      <c r="AU25">
        <f t="shared" ref="AU25" si="203">IF(OR(AU24=1,AU24=$AF$3),AU22*-AU23,IF(MOD(AU24,2)=0,(AU22+AV22)*-AU23,(AU22+AT22)*-AU23))</f>
        <v>-7.6088423469387767E-2</v>
      </c>
      <c r="AV25">
        <f t="shared" ref="AV25" si="204">IF(OR(AV24=1,AV24=$AF$3),AV22*-AV23,IF(MOD(AV24,2)=0,(AV22+AW22)*-AV23,(AV22+AU22)*-AV23))</f>
        <v>-1.0673306122448987E-2</v>
      </c>
      <c r="AW25">
        <f t="shared" ref="AW25" si="205">IF(OR(AW24=1,AW24=$AF$3),AW22*-AW23,IF(MOD(AW24,2)=0,(AW22+AX22)*-AW23,(AW22+AV22)*-AW23))</f>
        <v>-6.7365170068027173E-3</v>
      </c>
      <c r="AX25">
        <f t="shared" ref="AX25" si="206">IF(OR(AX24=1,AX24=$AF$3),AX22*-AX23,IF(MOD(AX24,2)=0,(AX22+AY22)*-AX23,(AX22+AW22)*-AX23))</f>
        <v>-3.2585142857142819E-2</v>
      </c>
      <c r="AY25">
        <f t="shared" ref="AY25" si="207">IF(OR(AY24=1,AY24=$AF$3),AY22*-AY23,IF(MOD(AY24,2)=0,(AY22+AZ22)*-AY23,(AY22+AX22)*-AY23))</f>
        <v>-3.0466251561849209E-2</v>
      </c>
      <c r="AZ25">
        <f t="shared" ref="AZ25" si="208">IF(OR(AZ24=1,AZ24=$AF$3),AZ22*-AZ23,IF(MOD(AZ24,2)=0,(AZ22+BA22)*-AZ23,(AZ22+AY22)*-AZ23))</f>
        <v>4.0927391364709138E-2</v>
      </c>
      <c r="BA25">
        <f t="shared" ref="BA25" si="209">IF(OR(BA24=1,BA24=$AF$3),BA22*-BA23,IF(MOD(BA24,2)=0,(BA22+BB22)*-BA23,(BA22+AZ22)*-BA23))</f>
        <v>-0.22781350912814108</v>
      </c>
      <c r="BB25">
        <f t="shared" ref="BB25" si="210">IF(OR(BB24=1,BB24=$AF$3),BB22*-BB23,IF(MOD(BB24,2)=0,(BB22+BC22)*-BB23,(BB22+BA22)*-BB23))</f>
        <v>-0.21545353043002916</v>
      </c>
      <c r="BC25">
        <f t="shared" ref="BC25" si="211">IF(OR(BC24=1,BC24=$AF$3),BC22*-BC23,IF(MOD(BC24,2)=0,(BC22+BD22)*-BC23,(BC22+BB22)*-BC23))</f>
        <v>-3.5389317602040789E-2</v>
      </c>
      <c r="BD25">
        <f t="shared" ref="BD25" si="212">IF(OR(BD24=1,BD24=$AF$3),BD22*-BD23,IF(MOD(BD24,2)=0,(BD22+BE22)*-BD23,(BD22+BC22)*-BD23))</f>
        <v>-0.16959502976190477</v>
      </c>
      <c r="BE25">
        <f t="shared" ref="BE25" si="213">IF(OR(BE24=1,BE24=$AF$3),BE22*-BE23,IF(MOD(BE24,2)=0,(BE22+BF22)*-BE23,(BE22+BD22)*-BE23))</f>
        <v>-0.58301402157738103</v>
      </c>
      <c r="BF25">
        <f t="shared" ref="BF25" si="214">IF(OR(BF24=1,BF24=$AF$3),BF22*-BF23,IF(MOD(BF24,2)=0,(BF22+BG22)*-BF23,(BF22+BE22)*-BF23))</f>
        <v>-1.1392353180803572</v>
      </c>
      <c r="BG25">
        <f t="shared" ref="BG25" si="215">IF(OR(BG24=1,BG24=$AF$3),BG22*-BG23,IF(MOD(BG24,2)=0,(BG22+BH22)*-BG23,(BG22+BF22)*-BG23))</f>
        <v>-0.61599191894531247</v>
      </c>
      <c r="BH25">
        <f t="shared" ref="BH25" si="216">IF(OR(BH24=1,BH24=$AF$3),BH22*-BH23,IF(MOD(BH24,2)=0,(BH22+BI22)*-BH23,(BH22+BG22)*-BH23))</f>
        <v>-1.3062133789062529E-2</v>
      </c>
      <c r="BI25">
        <f t="shared" ref="BI25" si="217">IF(OR(BI24=1,BI24=$AF$3),BI22*-BI23,IF(MOD(BI24,2)=0,(BI22+BJ22)*-BI23,(BI22+BH22)*-BI23))</f>
        <v>1.9408325773633918E-2</v>
      </c>
      <c r="BJ25">
        <f t="shared" ref="BJ25" si="218">IF(OR(BJ24=1,BJ24=$AF$3),BJ22*-BJ23,IF(MOD(BJ24,2)=0,(BJ22+BK22)*-BJ23,(BJ22+BI22)*-BJ23))</f>
        <v>2.9009547705850881E-2</v>
      </c>
      <c r="BK25" t="e">
        <f t="shared" ref="BK25" si="219">IF(OR(BK24=1,BK24=$AF$3),BK22*-BK23,IF(MOD(BK24,2)=0,(BK22+BL22)*-BK23,(BK22+BJ22)*-BK23))</f>
        <v>#DIV/0!</v>
      </c>
      <c r="BL25" t="e">
        <f t="shared" ref="BL25" si="220">IF(OR(BL24=1,BL24=$AF$3),BL22*-BL23,IF(MOD(BL24,2)=0,(BL22+BM22)*-BL23,(BL22+BK22)*-BL23))</f>
        <v>#DIV/0!</v>
      </c>
      <c r="BM25" t="e">
        <f t="shared" ref="BM25" si="221">IF(OR(BM24=1,BM24=$AF$3),BM22*-BM23,IF(MOD(BM24,2)=0,(BM22+BN22)*-BM23,(BM22+BL22)*-BM23))</f>
        <v>#DIV/0!</v>
      </c>
      <c r="BN25" t="e">
        <f t="shared" ref="BN25" si="222">IF(OR(BN24=1,BN24=$AF$3),BN22*-BN23,IF(MOD(BN24,2)=0,(BN22+BO22)*-BN23,(BN22+BM22)*-BN23))</f>
        <v>#DIV/0!</v>
      </c>
      <c r="BO25" t="e">
        <f t="shared" ref="BO25" si="223">IF(OR(BO24=1,BO24=$AF$3),BO22*-BO23,IF(MOD(BO24,2)=0,(BO22+BP22)*-BO23,(BO22+BN22)*-BO23))</f>
        <v>#DIV/0!</v>
      </c>
      <c r="BP25" t="e">
        <f t="shared" ref="BP25" si="224">IF(OR(BP24=1,BP24=$AF$3),BP22*-BP23,IF(MOD(BP24,2)=0,(BP22+BQ22)*-BP23,(BP22+BO22)*-BP23))</f>
        <v>#DIV/0!</v>
      </c>
      <c r="BQ25" t="e">
        <f t="shared" ref="BQ25" si="225">IF(OR(BQ24=1,BQ24=$AF$3),BQ22*-BQ23,IF(MOD(BQ24,2)=0,(BQ22+BR22)*-BQ23,(BQ22+BP22)*-BQ23))</f>
        <v>#DIV/0!</v>
      </c>
      <c r="BR25" t="e">
        <f t="shared" ref="BR25" si="226">IF(OR(BR24=1,BR24=$AF$3),BR22*-BR23,IF(MOD(BR24,2)=0,(BR22+BS22)*-BR23,(BR22+BQ22)*-BR23))</f>
        <v>#DIV/0!</v>
      </c>
      <c r="BS25" t="e">
        <f t="shared" ref="BS25" si="227">IF(OR(BS24=1,BS24=$AF$3),BS22*-BS23,IF(MOD(BS24,2)=0,(BS22+BT22)*-BS23,(BS22+BR22)*-BS23))</f>
        <v>#DIV/0!</v>
      </c>
      <c r="BT25" t="e">
        <f t="shared" ref="BT25" si="228">IF(OR(BT24=1,BT24=$AF$3),BT22*-BT23,IF(MOD(BT24,2)=0,(BT22+BU22)*-BT23,(BT22+BS22)*-BT23))</f>
        <v>#DIV/0!</v>
      </c>
      <c r="BU25" t="e">
        <f t="shared" ref="BU25" si="229">IF(OR(BU24=1,BU24=$AF$3),BU22*-BU23,IF(MOD(BU24,2)=0,(BU22+BV22)*-BU23,(BU22+BT22)*-BU23))</f>
        <v>#DIV/0!</v>
      </c>
      <c r="BV25" t="e">
        <f t="shared" ref="BV25" si="230">IF(OR(BV24=1,BV24=$AF$3),BV22*-BV23,IF(MOD(BV24,2)=0,(BV22+BW22)*-BV23,(BV22+BU22)*-BV23))</f>
        <v>#DIV/0!</v>
      </c>
      <c r="BW25" t="e">
        <f t="shared" ref="BW25" si="231">IF(OR(BW24=1,BW24=$AF$3),BW22*-BW23,IF(MOD(BW24,2)=0,(BW22+BX22)*-BW23,(BW22+BV22)*-BW23))</f>
        <v>#DIV/0!</v>
      </c>
      <c r="BX25" t="e">
        <f t="shared" ref="BX25" si="232">IF(OR(BX24=1,BX24=$AF$3),BX22*-BX23,IF(MOD(BX24,2)=0,(BX22+BY22)*-BX23,(BX22+BW22)*-BX23))</f>
        <v>#DIV/0!</v>
      </c>
      <c r="BY25" t="e">
        <f t="shared" ref="BY25" si="233">IF(OR(BY24=1,BY24=$AF$3),BY22*-BY23,IF(MOD(BY24,2)=0,(BY22+BZ22)*-BY23,(BY22+BX22)*-BY23))</f>
        <v>#DIV/0!</v>
      </c>
      <c r="BZ25" t="e">
        <f t="shared" ref="BZ25" si="234">IF(OR(BZ24=1,BZ24=$AF$3),BZ22*-BZ23,IF(MOD(BZ24,2)=0,(BZ22+CA22)*-BZ23,(BZ22+BY22)*-BZ23))</f>
        <v>#DIV/0!</v>
      </c>
      <c r="CA25" t="e">
        <f t="shared" ref="CA25" si="235">IF(OR(CA24=1,CA24=$AF$3),CA22*-CA23,IF(MOD(CA24,2)=0,(CA22+CB22)*-CA23,(CA22+BZ22)*-CA23))</f>
        <v>#DIV/0!</v>
      </c>
      <c r="CB25" t="e">
        <f t="shared" ref="CB25" si="236">IF(OR(CB24=1,CB24=$AF$3),CB22*-CB23,IF(MOD(CB24,2)=0,(CB22+CC22)*-CB23,(CB22+CA22)*-CB23))</f>
        <v>#DIV/0!</v>
      </c>
      <c r="CC25" t="e">
        <f t="shared" ref="CC25" si="237">IF(OR(CC24=1,CC24=$AF$3),CC22*-CC23,IF(MOD(CC24,2)=0,(CC22+CD22)*-CC23,(CC22+CB22)*-CC23))</f>
        <v>#DIV/0!</v>
      </c>
      <c r="CD25" t="e">
        <f t="shared" ref="CD25" si="238">IF(OR(CD24=1,CD24=$AF$3),CD22*-CD23,IF(MOD(CD24,2)=0,(CD22+CE22)*-CD23,(CD22+CC22)*-CD23))</f>
        <v>#DIV/0!</v>
      </c>
      <c r="CE25" t="e">
        <f t="shared" ref="CE25" si="239">IF(OR(CE24=1,CE24=$AF$3),CE22*-CE23,IF(MOD(CE24,2)=0,(CE22+CF22)*-CE23,(CE22+CD22)*-CE23))</f>
        <v>#DIV/0!</v>
      </c>
      <c r="CF25" t="e">
        <f t="shared" ref="CF25" si="240">IF(OR(CF24=1,CF24=$AF$3),CF22*-CF23,IF(MOD(CF24,2)=0,(CF22+CG22)*-CF23,(CF22+CE22)*-CF23))</f>
        <v>#DIV/0!</v>
      </c>
      <c r="CG25" t="e">
        <f t="shared" ref="CG25" si="241">IF(OR(CG24=1,CG24=$AF$3),CG22*-CG23,IF(MOD(CG24,2)=0,(CG22+CH22)*-CG23,(CG22+CF22)*-CG23))</f>
        <v>#DIV/0!</v>
      </c>
      <c r="CH25" t="e">
        <f t="shared" ref="CH25" si="242">IF(OR(CH24=1,CH24=$AF$3),CH22*-CH23,IF(MOD(CH24,2)=0,(CH22+CI22)*-CH23,(CH22+CG22)*-CH23))</f>
        <v>#DIV/0!</v>
      </c>
      <c r="CI25" t="e">
        <f t="shared" ref="CI25" si="243">IF(OR(CI24=1,CI24=$AF$3),CI22*-CI23,IF(MOD(CI24,2)=0,(CI22+CJ22)*-CI23,(CI22+CH22)*-CI23))</f>
        <v>#DIV/0!</v>
      </c>
      <c r="CJ25" t="e">
        <f t="shared" ref="CJ25" si="244">IF(OR(CJ24=1,CJ24=$AF$3),CJ22*-CJ23,IF(MOD(CJ24,2)=0,(CJ22+CK22)*-CJ23,(CJ22+CI22)*-CJ23))</f>
        <v>#DIV/0!</v>
      </c>
      <c r="CK25" t="e">
        <f t="shared" ref="CK25" si="245">IF(OR(CK24=1,CK24=$AF$3),CK22*-CK23,IF(MOD(CK24,2)=0,(CK22+CL22)*-CK23,(CK22+CJ22)*-CK23))</f>
        <v>#DIV/0!</v>
      </c>
      <c r="CL25" t="e">
        <f t="shared" ref="CL25" si="246">IF(OR(CL24=1,CL24=$AF$3),CL22*-CL23,IF(MOD(CL24,2)=0,(CL22+CM22)*-CL23,(CL22+CK22)*-CL23))</f>
        <v>#DIV/0!</v>
      </c>
      <c r="CM25" t="e">
        <f t="shared" ref="CM25" si="247">IF(OR(CM24=1,CM24=$AF$3),CM22*-CM23,IF(MOD(CM24,2)=0,(CM22+CN22)*-CM23,(CM22+CL22)*-CM23))</f>
        <v>#DIV/0!</v>
      </c>
      <c r="CN25" t="e">
        <f t="shared" ref="CN25" si="248">IF(OR(CN24=1,CN24=$AF$3),CN22*-CN23,IF(MOD(CN24,2)=0,(CN22+CO22)*-CN23,(CN22+CM22)*-CN23))</f>
        <v>#DIV/0!</v>
      </c>
      <c r="CO25" t="e">
        <f t="shared" ref="CO25" si="249">IF(OR(CO24=1,CO24=$AF$3),CO22*-CO23,IF(MOD(CO24,2)=0,(CO22+CP22)*-CO23,(CO22+CN22)*-CO23))</f>
        <v>#DIV/0!</v>
      </c>
      <c r="CP25">
        <f t="shared" ref="CP25" si="250">IF(OR(CP24=1,CP24=$AF$3),CP22*-CP23,IF(MOD(CP24,2)=0,(CP22+CQ22)*-CP23,(CP22+CO22)*-CP23))</f>
        <v>0</v>
      </c>
      <c r="CQ25">
        <f t="shared" ref="CQ25" si="251">IF(OR(CQ24=1,CQ24=$AF$3),CQ22*-CQ23,IF(MOD(CQ24,2)=0,(CQ22+CR22)*-CQ23,(CQ22+CP22)*-CQ23))</f>
        <v>0</v>
      </c>
      <c r="CR25">
        <f t="shared" ref="CR25" si="252">IF(OR(CR24=1,CR24=$AF$3),CR22*-CR23,IF(MOD(CR24,2)=0,(CR22+CS22)*-CR23,(CR22+CQ22)*-CR23))</f>
        <v>0</v>
      </c>
      <c r="CS25">
        <f t="shared" ref="CS25" si="253">IF(OR(CS24=1,CS24=$AF$3),CS22*-CS23,IF(MOD(CS24,2)=0,(CS22+CT22)*-CS23,(CS22+CR22)*-CS23))</f>
        <v>0</v>
      </c>
      <c r="CT25">
        <f t="shared" ref="CT25" si="254">IF(OR(CT24=1,CT24=$AF$3),CT22*-CT23,IF(MOD(CT24,2)=0,(CT22+CU22)*-CT23,(CT22+CS22)*-CT23))</f>
        <v>0</v>
      </c>
      <c r="CU25">
        <f t="shared" ref="CU25" si="255">IF(OR(CU24=1,CU24=$AF$3),CU22*-CU23,IF(MOD(CU24,2)=0,(CU22+CV22)*-CU23,(CU22+CT22)*-CU23))</f>
        <v>0</v>
      </c>
      <c r="CV25">
        <f t="shared" ref="CV25" si="256">IF(OR(CV24=1,CV24=$AF$3),CV22*-CV23,IF(MOD(CV24,2)=0,(CV22+CW22)*-CV23,(CV22+CU22)*-CV23))</f>
        <v>0</v>
      </c>
      <c r="CW25">
        <f t="shared" ref="CW25" si="257">IF(OR(CW24=1,CW24=$AF$3),CW22*-CW23,IF(MOD(CW24,2)=0,(CW22+CX22)*-CW23,(CW22+CV22)*-CW23))</f>
        <v>0</v>
      </c>
      <c r="CX25">
        <f t="shared" ref="CX25" si="258">IF(OR(CX24=1,CX24=$AF$3),CX22*-CX23,IF(MOD(CX24,2)=0,(CX22+CY22)*-CX23,(CX22+CW22)*-CX23))</f>
        <v>0</v>
      </c>
      <c r="CY25">
        <f t="shared" ref="CY25" si="259">IF(OR(CY24=1,CY24=$AF$3),CY22*-CY23,IF(MOD(CY24,2)=0,(CY22+CZ22)*-CY23,(CY22+CX22)*-CY23))</f>
        <v>0</v>
      </c>
    </row>
    <row r="26" spans="3:103" x14ac:dyDescent="0.25">
      <c r="C26" s="2">
        <v>5</v>
      </c>
      <c r="D26" s="2">
        <v>2</v>
      </c>
      <c r="E26" s="2">
        <v>3</v>
      </c>
      <c r="F26" s="7" cm="1">
        <f t="array" ref="F26">SUM(_xlfn.LAMBDA(_xlpm.P_List,_xlpm.a_List,_xlpm.b_List,SUM(IFERROR(-_xlpm.P_List*_xlpm.a_List*(_xlpm.b_List^2)/((_xlpm.a_List + _xlpm.b_List)^2),0)))(_xlfn.TEXTSPLIT(C26,",")+0,_xlfn.TEXTSPLIT(D26,",")+0,_xlfn.TEXTSPLIT(E26,",")+0))</f>
        <v>-3.6</v>
      </c>
      <c r="G26" s="7" cm="1">
        <f t="array" ref="G26">SUM(_xlfn.LAMBDA(_xlpm.P_List,_xlpm.a_List,_xlpm.b_List,SUM(IFERROR(_xlpm.P_List*_xlpm.b_List*(_xlpm.a_List^2)/((_xlpm.a_List + _xlpm.b_List)^2),0)))(_xlfn.TEXTSPLIT(C26,",")+0,_xlfn.TEXTSPLIT(D26,",")+0,_xlfn.TEXTSPLIT(E26,",")+0))</f>
        <v>2.4</v>
      </c>
      <c r="H26" s="2">
        <v>5</v>
      </c>
      <c r="I26" s="2">
        <v>2</v>
      </c>
      <c r="J26" s="2">
        <v>2</v>
      </c>
      <c r="K26" s="2">
        <v>1</v>
      </c>
      <c r="L26" s="2">
        <f t="shared" si="3"/>
        <v>0</v>
      </c>
      <c r="M26" s="2">
        <v>3</v>
      </c>
      <c r="N26" s="7" cm="1">
        <f t="array" ref="N26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26,",")+0,_xlfn.TEXTSPLIT(J26,",")+0,_xlfn.TEXTSPLIT(K26,",")+0,_xlfn.TEXTSPLIT(H26,",")+0,_xlfn.TEXTSPLIT(I26,",")+0,_xlfn.TEXTSPLIT(M26,",")+0))</f>
        <v>0</v>
      </c>
      <c r="O26" s="7" cm="1">
        <f t="array" ref="O26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26,",")+0,_xlfn.TEXTSPLIT(J26,",")+0,_xlfn.TEXTSPLIT(K26,",")+0,_xlfn.TEXTSPLIT(H26,",")+0,_xlfn.TEXTSPLIT(I26,",")+0,_xlfn.TEXTSPLIT(M26,",")+0))</f>
        <v>0</v>
      </c>
      <c r="P26" s="2">
        <v>4</v>
      </c>
      <c r="Q26" s="2">
        <v>2</v>
      </c>
      <c r="R26" s="2">
        <v>3</v>
      </c>
      <c r="S26" s="7" cm="1">
        <f t="array" ref="S26">SUM(_xlfn.LAMBDA(_xlpm.M,_xlpm.a,_xlpm.b,SUM(IFERROR(-_xlpm.M*_xlpm.b/(_xlpm.a+_xlpm.b)*(3*_xlpm.a/(_xlpm.a+_xlpm.b)-1),0)))(_xlfn.TEXTSPLIT(P26,",")+0,_xlfn.TEXTSPLIT(Q26,",")+0,_xlfn.TEXTSPLIT(R26,",")+0))</f>
        <v>-0.47999999999999987</v>
      </c>
      <c r="T26" s="7" cm="1">
        <f t="array" ref="T26">SUM(_xlfn.LAMBDA(_xlpm.M,_xlpm.a,_xlpm.b,SUM(IFERROR(_xlpm.M*_xlpm.a/(_xlpm.a+_xlpm.b)*(3*_xlpm.b/(_xlpm.a+_xlpm.b)-1),0)))(_xlfn.TEXTSPLIT(P26,",")+0,_xlfn.TEXTSPLIT(Q26,",")+0,_xlfn.TEXTSPLIT(R26,",")+0))</f>
        <v>1.2800000000000002</v>
      </c>
      <c r="U26" s="2">
        <v>13</v>
      </c>
      <c r="V26" s="2"/>
      <c r="W26" s="2">
        <f t="shared" si="4"/>
        <v>0</v>
      </c>
      <c r="X26" s="2">
        <v>1</v>
      </c>
      <c r="Y26" s="2"/>
      <c r="Z26" s="2"/>
      <c r="AA26" s="7" t="e">
        <f t="shared" si="5"/>
        <v>#DIV/0!</v>
      </c>
      <c r="AB26" s="7" t="e">
        <f t="shared" si="6"/>
        <v>#DIV/0!</v>
      </c>
      <c r="AC26" t="e">
        <f t="shared" si="0"/>
        <v>#DIV/0!</v>
      </c>
      <c r="AD26" t="e">
        <f t="shared" si="1"/>
        <v>#DIV/0!</v>
      </c>
      <c r="AI26" cm="1">
        <f t="array" ref="AI26">IF(AK26=$AF$3,$AM$4,IF(MOD(ROW(AI26)-ROW($AI$7),2)=0, INDEX($AJ$6:$AJ$102, INT((ROW(AI26)-ROW($AI$7))/2) + 1), 1-INDEX($AJ$6:$AJ$102, INT((ROW(AI26)-ROW($AI$7))/2) + 1)))</f>
        <v>0.25</v>
      </c>
      <c r="AJ26" t="e">
        <f t="shared" si="67"/>
        <v>#DIV/0!</v>
      </c>
      <c r="AL26" s="5">
        <v>17</v>
      </c>
      <c r="AM26" s="4" t="s">
        <v>10</v>
      </c>
      <c r="AN26" cm="1">
        <f t="array" ref="AN26">INDEX($AN25:$ABD25, IF(MOD(COLUMN()-COLUMN($AN26),2)=0, COLUMN()-COLUMN($AN26)+2, COLUMN()-COLUMN($AN26)))/2</f>
        <v>-0.21258503401360546</v>
      </c>
      <c r="AO26" cm="1">
        <f t="array" ref="AO26">INDEX($AN25:$ABD25, IF(MOD(COLUMN()-COLUMN($AN26),2)=0, COLUMN()-COLUMN($AN26)+2, COLUMN()-COLUMN($AN26)))/2</f>
        <v>0.12755102040816332</v>
      </c>
      <c r="AP26" cm="1">
        <f t="array" ref="AP26">INDEX($AN25:$ABD25, IF(MOD(COLUMN()-COLUMN($AN26),2)=0, COLUMN()-COLUMN($AN26)+2, COLUMN()-COLUMN($AN26)))/2</f>
        <v>0</v>
      </c>
      <c r="AQ26" cm="1">
        <f t="array" ref="AQ26">INDEX($AN25:$ABD25, IF(MOD(COLUMN()-COLUMN($AN26),2)=0, COLUMN()-COLUMN($AN26)+2, COLUMN()-COLUMN($AN26)))/2</f>
        <v>-0.15943877551020402</v>
      </c>
      <c r="AR26" cm="1">
        <f t="array" ref="AR26">INDEX($AN25:$ABD25, IF(MOD(COLUMN()-COLUMN($AN26),2)=0, COLUMN()-COLUMN($AN26)+2, COLUMN()-COLUMN($AN26)))/2</f>
        <v>6.6379743303571041E-4</v>
      </c>
      <c r="AS26" cm="1">
        <f t="array" ref="AS26">INDEX($AN25:$ABD25, IF(MOD(COLUMN()-COLUMN($AN26),2)=0, COLUMN()-COLUMN($AN26)+2, COLUMN()-COLUMN($AN26)))/2</f>
        <v>7.6545410156249969E-3</v>
      </c>
      <c r="AT26" cm="1">
        <f t="array" ref="AT26">INDEX($AN25:$ABD25, IF(MOD(COLUMN()-COLUMN($AN26),2)=0, COLUMN()-COLUMN($AN26)+2, COLUMN()-COLUMN($AN26)))/2</f>
        <v>-3.8044211734693884E-2</v>
      </c>
      <c r="AU26" cm="1">
        <f t="array" ref="AU26">INDEX($AN25:$ABD25, IF(MOD(COLUMN()-COLUMN($AN26),2)=0, COLUMN()-COLUMN($AN26)+2, COLUMN()-COLUMN($AN26)))/2</f>
        <v>-5.5046986607142877E-2</v>
      </c>
      <c r="AV26" cm="1">
        <f t="array" ref="AV26">INDEX($AN25:$ABD25, IF(MOD(COLUMN()-COLUMN($AN26),2)=0, COLUMN()-COLUMN($AN26)+2, COLUMN()-COLUMN($AN26)))/2</f>
        <v>-3.3682585034013586E-3</v>
      </c>
      <c r="AW26" cm="1">
        <f t="array" ref="AW26">INDEX($AN25:$ABD25, IF(MOD(COLUMN()-COLUMN($AN26),2)=0, COLUMN()-COLUMN($AN26)+2, COLUMN()-COLUMN($AN26)))/2</f>
        <v>-5.3366530612244936E-3</v>
      </c>
      <c r="AX26" cm="1">
        <f t="array" ref="AX26">INDEX($AN25:$ABD25, IF(MOD(COLUMN()-COLUMN($AN26),2)=0, COLUMN()-COLUMN($AN26)+2, COLUMN()-COLUMN($AN26)))/2</f>
        <v>-1.5233125780924605E-2</v>
      </c>
      <c r="AY26" cm="1">
        <f t="array" ref="AY26">INDEX($AN25:$ABD25, IF(MOD(COLUMN()-COLUMN($AN26),2)=0, COLUMN()-COLUMN($AN26)+2, COLUMN()-COLUMN($AN26)))/2</f>
        <v>-1.629257142857141E-2</v>
      </c>
      <c r="AZ26" cm="1">
        <f t="array" ref="AZ26">INDEX($AN25:$ABD25, IF(MOD(COLUMN()-COLUMN($AN26),2)=0, COLUMN()-COLUMN($AN26)+2, COLUMN()-COLUMN($AN26)))/2</f>
        <v>-0.11390675456407054</v>
      </c>
      <c r="BA26" cm="1">
        <f t="array" ref="BA26">INDEX($AN25:$ABD25, IF(MOD(COLUMN()-COLUMN($AN26),2)=0, COLUMN()-COLUMN($AN26)+2, COLUMN()-COLUMN($AN26)))/2</f>
        <v>2.0463695682354569E-2</v>
      </c>
      <c r="BB26" cm="1">
        <f t="array" ref="BB26">INDEX($AN25:$ABD25, IF(MOD(COLUMN()-COLUMN($AN26),2)=0, COLUMN()-COLUMN($AN26)+2, COLUMN()-COLUMN($AN26)))/2</f>
        <v>-1.7694658801020394E-2</v>
      </c>
      <c r="BC26" cm="1">
        <f t="array" ref="BC26">INDEX($AN25:$ABD25, IF(MOD(COLUMN()-COLUMN($AN26),2)=0, COLUMN()-COLUMN($AN26)+2, COLUMN()-COLUMN($AN26)))/2</f>
        <v>-0.10772676521501458</v>
      </c>
      <c r="BD26" cm="1">
        <f t="array" ref="BD26">INDEX($AN25:$ABD25, IF(MOD(COLUMN()-COLUMN($AN26),2)=0, COLUMN()-COLUMN($AN26)+2, COLUMN()-COLUMN($AN26)))/2</f>
        <v>-0.29150701078869051</v>
      </c>
      <c r="BE26" cm="1">
        <f t="array" ref="BE26">INDEX($AN25:$ABD25, IF(MOD(COLUMN()-COLUMN($AN26),2)=0, COLUMN()-COLUMN($AN26)+2, COLUMN()-COLUMN($AN26)))/2</f>
        <v>-8.4797514880952385E-2</v>
      </c>
      <c r="BF26" cm="1">
        <f t="array" ref="BF26">INDEX($AN25:$ABD25, IF(MOD(COLUMN()-COLUMN($AN26),2)=0, COLUMN()-COLUMN($AN26)+2, COLUMN()-COLUMN($AN26)))/2</f>
        <v>-0.30799595947265623</v>
      </c>
      <c r="BG26" cm="1">
        <f t="array" ref="BG26">INDEX($AN25:$ABD25, IF(MOD(COLUMN()-COLUMN($AN26),2)=0, COLUMN()-COLUMN($AN26)+2, COLUMN()-COLUMN($AN26)))/2</f>
        <v>-0.56961765904017858</v>
      </c>
      <c r="BH26" cm="1">
        <f t="array" ref="BH26">INDEX($AN25:$ABD25, IF(MOD(COLUMN()-COLUMN($AN26),2)=0, COLUMN()-COLUMN($AN26)+2, COLUMN()-COLUMN($AN26)))/2</f>
        <v>9.704162886816959E-3</v>
      </c>
      <c r="BI26" cm="1">
        <f t="array" ref="BI26">INDEX($AN25:$ABD25, IF(MOD(COLUMN()-COLUMN($AN26),2)=0, COLUMN()-COLUMN($AN26)+2, COLUMN()-COLUMN($AN26)))/2</f>
        <v>-6.5310668945312645E-3</v>
      </c>
      <c r="BJ26" t="e" cm="1">
        <f t="array" ref="BJ26">INDEX($AN25:$ABD25, IF(MOD(COLUMN()-COLUMN($AN26),2)=0, COLUMN()-COLUMN($AN26)+2, COLUMN()-COLUMN($AN26)))/2</f>
        <v>#DIV/0!</v>
      </c>
      <c r="BK26" cm="1">
        <f t="array" ref="BK26">INDEX($AN25:$ABD25, IF(MOD(COLUMN()-COLUMN($AN26),2)=0, COLUMN()-COLUMN($AN26)+2, COLUMN()-COLUMN($AN26)))/2</f>
        <v>1.4504773852925441E-2</v>
      </c>
      <c r="BL26" t="e" cm="1">
        <f t="array" ref="BL26">INDEX($AN25:$ABD25, IF(MOD(COLUMN()-COLUMN($AN26),2)=0, COLUMN()-COLUMN($AN26)+2, COLUMN()-COLUMN($AN26)))/2</f>
        <v>#DIV/0!</v>
      </c>
      <c r="BM26" t="e" cm="1">
        <f t="array" ref="BM26">INDEX($AN25:$ABD25, IF(MOD(COLUMN()-COLUMN($AN26),2)=0, COLUMN()-COLUMN($AN26)+2, COLUMN()-COLUMN($AN26)))/2</f>
        <v>#DIV/0!</v>
      </c>
      <c r="BN26" t="e" cm="1">
        <f t="array" ref="BN26">INDEX($AN25:$ABD25, IF(MOD(COLUMN()-COLUMN($AN26),2)=0, COLUMN()-COLUMN($AN26)+2, COLUMN()-COLUMN($AN26)))/2</f>
        <v>#DIV/0!</v>
      </c>
      <c r="BO26" t="e" cm="1">
        <f t="array" ref="BO26">INDEX($AN25:$ABD25, IF(MOD(COLUMN()-COLUMN($AN26),2)=0, COLUMN()-COLUMN($AN26)+2, COLUMN()-COLUMN($AN26)))/2</f>
        <v>#DIV/0!</v>
      </c>
      <c r="BP26" t="e" cm="1">
        <f t="array" ref="BP26">INDEX($AN25:$ABD25, IF(MOD(COLUMN()-COLUMN($AN26),2)=0, COLUMN()-COLUMN($AN26)+2, COLUMN()-COLUMN($AN26)))/2</f>
        <v>#DIV/0!</v>
      </c>
      <c r="BQ26" t="e" cm="1">
        <f t="array" ref="BQ26">INDEX($AN25:$ABD25, IF(MOD(COLUMN()-COLUMN($AN26),2)=0, COLUMN()-COLUMN($AN26)+2, COLUMN()-COLUMN($AN26)))/2</f>
        <v>#DIV/0!</v>
      </c>
      <c r="BR26" t="e" cm="1">
        <f t="array" ref="BR26">INDEX($AN25:$ABD25, IF(MOD(COLUMN()-COLUMN($AN26),2)=0, COLUMN()-COLUMN($AN26)+2, COLUMN()-COLUMN($AN26)))/2</f>
        <v>#DIV/0!</v>
      </c>
      <c r="BS26" t="e" cm="1">
        <f t="array" ref="BS26">INDEX($AN25:$ABD25, IF(MOD(COLUMN()-COLUMN($AN26),2)=0, COLUMN()-COLUMN($AN26)+2, COLUMN()-COLUMN($AN26)))/2</f>
        <v>#DIV/0!</v>
      </c>
      <c r="BT26" t="e" cm="1">
        <f t="array" ref="BT26">INDEX($AN25:$ABD25, IF(MOD(COLUMN()-COLUMN($AN26),2)=0, COLUMN()-COLUMN($AN26)+2, COLUMN()-COLUMN($AN26)))/2</f>
        <v>#DIV/0!</v>
      </c>
      <c r="BU26" t="e" cm="1">
        <f t="array" ref="BU26">INDEX($AN25:$ABD25, IF(MOD(COLUMN()-COLUMN($AN26),2)=0, COLUMN()-COLUMN($AN26)+2, COLUMN()-COLUMN($AN26)))/2</f>
        <v>#DIV/0!</v>
      </c>
      <c r="BV26" t="e" cm="1">
        <f t="array" ref="BV26">INDEX($AN25:$ABD25, IF(MOD(COLUMN()-COLUMN($AN26),2)=0, COLUMN()-COLUMN($AN26)+2, COLUMN()-COLUMN($AN26)))/2</f>
        <v>#DIV/0!</v>
      </c>
      <c r="BW26" t="e" cm="1">
        <f t="array" ref="BW26">INDEX($AN25:$ABD25, IF(MOD(COLUMN()-COLUMN($AN26),2)=0, COLUMN()-COLUMN($AN26)+2, COLUMN()-COLUMN($AN26)))/2</f>
        <v>#DIV/0!</v>
      </c>
      <c r="BX26" t="e" cm="1">
        <f t="array" ref="BX26">INDEX($AN25:$ABD25, IF(MOD(COLUMN()-COLUMN($AN26),2)=0, COLUMN()-COLUMN($AN26)+2, COLUMN()-COLUMN($AN26)))/2</f>
        <v>#DIV/0!</v>
      </c>
      <c r="BY26" t="e" cm="1">
        <f t="array" ref="BY26">INDEX($AN25:$ABD25, IF(MOD(COLUMN()-COLUMN($AN26),2)=0, COLUMN()-COLUMN($AN26)+2, COLUMN()-COLUMN($AN26)))/2</f>
        <v>#DIV/0!</v>
      </c>
      <c r="BZ26" t="e" cm="1">
        <f t="array" ref="BZ26">INDEX($AN25:$ABD25, IF(MOD(COLUMN()-COLUMN($AN26),2)=0, COLUMN()-COLUMN($AN26)+2, COLUMN()-COLUMN($AN26)))/2</f>
        <v>#DIV/0!</v>
      </c>
      <c r="CA26" t="e" cm="1">
        <f t="array" ref="CA26">INDEX($AN25:$ABD25, IF(MOD(COLUMN()-COLUMN($AN26),2)=0, COLUMN()-COLUMN($AN26)+2, COLUMN()-COLUMN($AN26)))/2</f>
        <v>#DIV/0!</v>
      </c>
      <c r="CB26" t="e" cm="1">
        <f t="array" ref="CB26">INDEX($AN25:$ABD25, IF(MOD(COLUMN()-COLUMN($AN26),2)=0, COLUMN()-COLUMN($AN26)+2, COLUMN()-COLUMN($AN26)))/2</f>
        <v>#DIV/0!</v>
      </c>
      <c r="CC26" t="e" cm="1">
        <f t="array" ref="CC26">INDEX($AN25:$ABD25, IF(MOD(COLUMN()-COLUMN($AN26),2)=0, COLUMN()-COLUMN($AN26)+2, COLUMN()-COLUMN($AN26)))/2</f>
        <v>#DIV/0!</v>
      </c>
      <c r="CD26" t="e" cm="1">
        <f t="array" ref="CD26">INDEX($AN25:$ABD25, IF(MOD(COLUMN()-COLUMN($AN26),2)=0, COLUMN()-COLUMN($AN26)+2, COLUMN()-COLUMN($AN26)))/2</f>
        <v>#DIV/0!</v>
      </c>
      <c r="CE26" t="e" cm="1">
        <f t="array" ref="CE26">INDEX($AN25:$ABD25, IF(MOD(COLUMN()-COLUMN($AN26),2)=0, COLUMN()-COLUMN($AN26)+2, COLUMN()-COLUMN($AN26)))/2</f>
        <v>#DIV/0!</v>
      </c>
      <c r="CF26" t="e" cm="1">
        <f t="array" ref="CF26">INDEX($AN25:$ABD25, IF(MOD(COLUMN()-COLUMN($AN26),2)=0, COLUMN()-COLUMN($AN26)+2, COLUMN()-COLUMN($AN26)))/2</f>
        <v>#DIV/0!</v>
      </c>
      <c r="CG26" t="e" cm="1">
        <f t="array" ref="CG26">INDEX($AN25:$ABD25, IF(MOD(COLUMN()-COLUMN($AN26),2)=0, COLUMN()-COLUMN($AN26)+2, COLUMN()-COLUMN($AN26)))/2</f>
        <v>#DIV/0!</v>
      </c>
      <c r="CH26" t="e" cm="1">
        <f t="array" ref="CH26">INDEX($AN25:$ABD25, IF(MOD(COLUMN()-COLUMN($AN26),2)=0, COLUMN()-COLUMN($AN26)+2, COLUMN()-COLUMN($AN26)))/2</f>
        <v>#DIV/0!</v>
      </c>
      <c r="CI26" t="e" cm="1">
        <f t="array" ref="CI26">INDEX($AN25:$ABD25, IF(MOD(COLUMN()-COLUMN($AN26),2)=0, COLUMN()-COLUMN($AN26)+2, COLUMN()-COLUMN($AN26)))/2</f>
        <v>#DIV/0!</v>
      </c>
      <c r="CJ26" t="e" cm="1">
        <f t="array" ref="CJ26">INDEX($AN25:$ABD25, IF(MOD(COLUMN()-COLUMN($AN26),2)=0, COLUMN()-COLUMN($AN26)+2, COLUMN()-COLUMN($AN26)))/2</f>
        <v>#DIV/0!</v>
      </c>
      <c r="CK26" t="e" cm="1">
        <f t="array" ref="CK26">INDEX($AN25:$ABD25, IF(MOD(COLUMN()-COLUMN($AN26),2)=0, COLUMN()-COLUMN($AN26)+2, COLUMN()-COLUMN($AN26)))/2</f>
        <v>#DIV/0!</v>
      </c>
      <c r="CL26" t="e" cm="1">
        <f t="array" ref="CL26">INDEX($AN25:$ABD25, IF(MOD(COLUMN()-COLUMN($AN26),2)=0, COLUMN()-COLUMN($AN26)+2, COLUMN()-COLUMN($AN26)))/2</f>
        <v>#DIV/0!</v>
      </c>
      <c r="CM26" t="e" cm="1">
        <f t="array" ref="CM26">INDEX($AN25:$ABD25, IF(MOD(COLUMN()-COLUMN($AN26),2)=0, COLUMN()-COLUMN($AN26)+2, COLUMN()-COLUMN($AN26)))/2</f>
        <v>#DIV/0!</v>
      </c>
      <c r="CN26" t="e" cm="1">
        <f t="array" ref="CN26">INDEX($AN25:$ABD25, IF(MOD(COLUMN()-COLUMN($AN26),2)=0, COLUMN()-COLUMN($AN26)+2, COLUMN()-COLUMN($AN26)))/2</f>
        <v>#DIV/0!</v>
      </c>
      <c r="CO26" t="e" cm="1">
        <f t="array" ref="CO26">INDEX($AN25:$ABD25, IF(MOD(COLUMN()-COLUMN($AN26),2)=0, COLUMN()-COLUMN($AN26)+2, COLUMN()-COLUMN($AN26)))/2</f>
        <v>#DIV/0!</v>
      </c>
      <c r="CP26" cm="1">
        <f t="array" ref="CP26">INDEX($AN25:$ABD25, IF(MOD(COLUMN()-COLUMN($AN26),2)=0, COLUMN()-COLUMN($AN26)+2, COLUMN()-COLUMN($AN26)))/2</f>
        <v>0</v>
      </c>
      <c r="CQ26" cm="1">
        <f t="array" ref="CQ26">INDEX($AN25:$ABD25, IF(MOD(COLUMN()-COLUMN($AN26),2)=0, COLUMN()-COLUMN($AN26)+2, COLUMN()-COLUMN($AN26)))/2</f>
        <v>0</v>
      </c>
      <c r="CR26" cm="1">
        <f t="array" ref="CR26">INDEX($AN25:$ABD25, IF(MOD(COLUMN()-COLUMN($AN26),2)=0, COLUMN()-COLUMN($AN26)+2, COLUMN()-COLUMN($AN26)))/2</f>
        <v>0</v>
      </c>
      <c r="CS26" cm="1">
        <f t="array" ref="CS26">INDEX($AN25:$ABD25, IF(MOD(COLUMN()-COLUMN($AN26),2)=0, COLUMN()-COLUMN($AN26)+2, COLUMN()-COLUMN($AN26)))/2</f>
        <v>0</v>
      </c>
      <c r="CT26" cm="1">
        <f t="array" ref="CT26">INDEX($AN25:$ABD25, IF(MOD(COLUMN()-COLUMN($AN26),2)=0, COLUMN()-COLUMN($AN26)+2, COLUMN()-COLUMN($AN26)))/2</f>
        <v>0</v>
      </c>
      <c r="CU26" cm="1">
        <f t="array" ref="CU26">INDEX($AN25:$ABD25, IF(MOD(COLUMN()-COLUMN($AN26),2)=0, COLUMN()-COLUMN($AN26)+2, COLUMN()-COLUMN($AN26)))/2</f>
        <v>0</v>
      </c>
      <c r="CV26" cm="1">
        <f t="array" ref="CV26">INDEX($AN25:$ABD25, IF(MOD(COLUMN()-COLUMN($AN26),2)=0, COLUMN()-COLUMN($AN26)+2, COLUMN()-COLUMN($AN26)))/2</f>
        <v>0</v>
      </c>
      <c r="CW26" cm="1">
        <f t="array" ref="CW26">INDEX($AN25:$ABD25, IF(MOD(COLUMN()-COLUMN($AN26),2)=0, COLUMN()-COLUMN($AN26)+2, COLUMN()-COLUMN($AN26)))/2</f>
        <v>0</v>
      </c>
      <c r="CX26" cm="1">
        <f t="array" ref="CX26">INDEX($AN25:$ABD25, IF(MOD(COLUMN()-COLUMN($AN26),2)=0, COLUMN()-COLUMN($AN26)+2, COLUMN()-COLUMN($AN26)))/2</f>
        <v>0</v>
      </c>
      <c r="CY26" cm="1">
        <f t="array" ref="CY26">INDEX($AN25:$ABD25, IF(MOD(COLUMN()-COLUMN($AN26),2)=0, COLUMN()-COLUMN($AN26)+2, COLUMN()-COLUMN($AN26)))/2</f>
        <v>0</v>
      </c>
    </row>
    <row r="27" spans="3:103" x14ac:dyDescent="0.25">
      <c r="C27" s="2">
        <v>5</v>
      </c>
      <c r="D27" s="2">
        <v>2</v>
      </c>
      <c r="E27" s="2">
        <v>3</v>
      </c>
      <c r="F27" s="7" cm="1">
        <f t="array" ref="F27">SUM(_xlfn.LAMBDA(_xlpm.P_List,_xlpm.a_List,_xlpm.b_List,SUM(IFERROR(-_xlpm.P_List*_xlpm.a_List*(_xlpm.b_List^2)/((_xlpm.a_List + _xlpm.b_List)^2),0)))(_xlfn.TEXTSPLIT(C27,",")+0,_xlfn.TEXTSPLIT(D27,",")+0,_xlfn.TEXTSPLIT(E27,",")+0))</f>
        <v>-3.6</v>
      </c>
      <c r="G27" s="7" cm="1">
        <f t="array" ref="G27">SUM(_xlfn.LAMBDA(_xlpm.P_List,_xlpm.a_List,_xlpm.b_List,SUM(IFERROR(_xlpm.P_List*_xlpm.b_List*(_xlpm.a_List^2)/((_xlpm.a_List + _xlpm.b_List)^2),0)))(_xlfn.TEXTSPLIT(C27,",")+0,_xlfn.TEXTSPLIT(D27,",")+0,_xlfn.TEXTSPLIT(E27,",")+0))</f>
        <v>2.4</v>
      </c>
      <c r="H27" s="2">
        <v>5</v>
      </c>
      <c r="I27" s="2">
        <v>2</v>
      </c>
      <c r="J27" s="2">
        <v>2</v>
      </c>
      <c r="K27" s="2">
        <v>1</v>
      </c>
      <c r="L27" s="2">
        <f t="shared" si="3"/>
        <v>0</v>
      </c>
      <c r="M27" s="2">
        <v>3</v>
      </c>
      <c r="N27" s="7" cm="1">
        <f t="array" ref="N27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27,",")+0,_xlfn.TEXTSPLIT(J27,",")+0,_xlfn.TEXTSPLIT(K27,",")+0,_xlfn.TEXTSPLIT(H27,",")+0,_xlfn.TEXTSPLIT(I27,",")+0,_xlfn.TEXTSPLIT(M27,",")+0))</f>
        <v>0</v>
      </c>
      <c r="O27" s="7" cm="1">
        <f t="array" ref="O27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27,",")+0,_xlfn.TEXTSPLIT(J27,",")+0,_xlfn.TEXTSPLIT(K27,",")+0,_xlfn.TEXTSPLIT(H27,",")+0,_xlfn.TEXTSPLIT(I27,",")+0,_xlfn.TEXTSPLIT(M27,",")+0))</f>
        <v>0</v>
      </c>
      <c r="P27" s="2">
        <v>4</v>
      </c>
      <c r="Q27" s="2">
        <v>2</v>
      </c>
      <c r="R27" s="2">
        <v>3</v>
      </c>
      <c r="S27" s="7" cm="1">
        <f t="array" ref="S27">SUM(_xlfn.LAMBDA(_xlpm.M,_xlpm.a,_xlpm.b,SUM(IFERROR(-_xlpm.M*_xlpm.b/(_xlpm.a+_xlpm.b)*(3*_xlpm.a/(_xlpm.a+_xlpm.b)-1),0)))(_xlfn.TEXTSPLIT(P27,",")+0,_xlfn.TEXTSPLIT(Q27,",")+0,_xlfn.TEXTSPLIT(R27,",")+0))</f>
        <v>-0.47999999999999987</v>
      </c>
      <c r="T27" s="7" cm="1">
        <f t="array" ref="T27">SUM(_xlfn.LAMBDA(_xlpm.M,_xlpm.a,_xlpm.b,SUM(IFERROR(_xlpm.M*_xlpm.a/(_xlpm.a+_xlpm.b)*(3*_xlpm.b/(_xlpm.a+_xlpm.b)-1),0)))(_xlfn.TEXTSPLIT(P27,",")+0,_xlfn.TEXTSPLIT(Q27,",")+0,_xlfn.TEXTSPLIT(R27,",")+0))</f>
        <v>1.2800000000000002</v>
      </c>
      <c r="U27" s="2">
        <v>15</v>
      </c>
      <c r="V27" s="2"/>
      <c r="W27" s="2">
        <f t="shared" si="4"/>
        <v>0</v>
      </c>
      <c r="X27" s="2">
        <v>1</v>
      </c>
      <c r="Y27" s="2"/>
      <c r="Z27" s="2"/>
      <c r="AA27" s="7" t="e">
        <f t="shared" si="5"/>
        <v>#DIV/0!</v>
      </c>
      <c r="AB27" s="7" t="e">
        <f t="shared" si="6"/>
        <v>#DIV/0!</v>
      </c>
      <c r="AC27" t="e">
        <f t="shared" si="0"/>
        <v>#DIV/0!</v>
      </c>
      <c r="AD27" t="e">
        <f t="shared" si="1"/>
        <v>#DIV/0!</v>
      </c>
      <c r="AI27" cm="1">
        <f t="array" ref="AI27">IF(AK27=$AF$3,$AM$4,IF(MOD(ROW(AI27)-ROW($AI$7),2)=0, INDEX($AJ$6:$AJ$102, INT((ROW(AI27)-ROW($AI$7))/2) + 1), 1-INDEX($AJ$6:$AJ$102, INT((ROW(AI27)-ROW($AI$7))/2) + 1)))</f>
        <v>0.7142857142857143</v>
      </c>
      <c r="AJ27" t="e">
        <f t="shared" si="67"/>
        <v>#DIV/0!</v>
      </c>
      <c r="AL27" s="5">
        <v>18</v>
      </c>
      <c r="AM27" t="s">
        <v>8</v>
      </c>
      <c r="AN27" cm="1">
        <f t="array" ref="AN27">INDEX($AI:$AI, ROW($AI$6) + COLUMNS($AN25:AN25) - 1)</f>
        <v>1</v>
      </c>
      <c r="AO27" cm="1">
        <f t="array" ref="AO27">INDEX($AI:$AI, ROW($AI$6) + COLUMNS($AN25:AO25) - 1)</f>
        <v>0.57142857142857151</v>
      </c>
      <c r="AP27" cm="1">
        <f t="array" ref="AP27">INDEX($AI:$AI, ROW($AI$6) + COLUMNS($AN25:AP25) - 1)</f>
        <v>0.42857142857142849</v>
      </c>
      <c r="AQ27" cm="1">
        <f t="array" ref="AQ27">INDEX($AI:$AI, ROW($AI$6) + COLUMNS($AN25:AQ25) - 1)</f>
        <v>0</v>
      </c>
      <c r="AR27" cm="1">
        <f t="array" ref="AR27">INDEX($AI:$AI, ROW($AI$6) + COLUMNS($AN25:AR25) - 1)</f>
        <v>0.625</v>
      </c>
      <c r="AS27" cm="1">
        <f t="array" ref="AS27">INDEX($AI:$AI, ROW($AI$6) + COLUMNS($AN25:AS25) - 1)</f>
        <v>0.25</v>
      </c>
      <c r="AT27" cm="1">
        <f t="array" ref="AT27">INDEX($AI:$AI, ROW($AI$6) + COLUMNS($AN25:AT25) - 1)</f>
        <v>0.75</v>
      </c>
      <c r="AU27" cm="1">
        <f t="array" ref="AU27">INDEX($AI:$AI, ROW($AI$6) + COLUMNS($AN25:AU25) - 1)</f>
        <v>0.6</v>
      </c>
      <c r="AV27" cm="1">
        <f t="array" ref="AV27">INDEX($AI:$AI, ROW($AI$6) + COLUMNS($AN25:AV25) - 1)</f>
        <v>0.4</v>
      </c>
      <c r="AW27" cm="1">
        <f t="array" ref="AW27">INDEX($AI:$AI, ROW($AI$6) + COLUMNS($AN25:AW25) - 1)</f>
        <v>0.4</v>
      </c>
      <c r="AX27" cm="1">
        <f t="array" ref="AX27">INDEX($AI:$AI, ROW($AI$6) + COLUMNS($AN25:AX25) - 1)</f>
        <v>0.6</v>
      </c>
      <c r="AY27" cm="1">
        <f t="array" ref="AY27">INDEX($AI:$AI, ROW($AI$6) + COLUMNS($AN25:AY25) - 1)</f>
        <v>0.42857142857142855</v>
      </c>
      <c r="AZ27" cm="1">
        <f t="array" ref="AZ27">INDEX($AI:$AI, ROW($AI$6) + COLUMNS($AN25:AZ25) - 1)</f>
        <v>0.5714285714285714</v>
      </c>
      <c r="BA27" cm="1">
        <f t="array" ref="BA27">INDEX($AI:$AI, ROW($AI$6) + COLUMNS($AN25:BA25) - 1)</f>
        <v>0.5714285714285714</v>
      </c>
      <c r="BB27" cm="1">
        <f t="array" ref="BB27">INDEX($AI:$AI, ROW($AI$6) + COLUMNS($AN25:BB25) - 1)</f>
        <v>0.4285714285714286</v>
      </c>
      <c r="BC27" cm="1">
        <f t="array" ref="BC27">INDEX($AI:$AI, ROW($AI$6) + COLUMNS($AN25:BC25) - 1)</f>
        <v>0.6</v>
      </c>
      <c r="BD27" cm="1">
        <f t="array" ref="BD27">INDEX($AI:$AI, ROW($AI$6) + COLUMNS($AN25:BD25) - 1)</f>
        <v>0.4</v>
      </c>
      <c r="BE27" cm="1">
        <f t="array" ref="BE27">INDEX($AI:$AI, ROW($AI$6) + COLUMNS($AN25:BE25) - 1)</f>
        <v>0.4</v>
      </c>
      <c r="BF27" cm="1">
        <f t="array" ref="BF27">INDEX($AI:$AI, ROW($AI$6) + COLUMNS($AN25:BF25) - 1)</f>
        <v>0.6</v>
      </c>
      <c r="BG27" cm="1">
        <f t="array" ref="BG27">INDEX($AI:$AI, ROW($AI$6) + COLUMNS($AN25:BG25) - 1)</f>
        <v>0.75</v>
      </c>
      <c r="BH27" cm="1">
        <f t="array" ref="BH27">INDEX($AI:$AI, ROW($AI$6) + COLUMNS($AN25:BH25) - 1)</f>
        <v>0.25</v>
      </c>
      <c r="BI27" cm="1">
        <f t="array" ref="BI27">INDEX($AI:$AI, ROW($AI$6) + COLUMNS($AN25:BI25) - 1)</f>
        <v>0.7142857142857143</v>
      </c>
      <c r="BJ27" cm="1">
        <f t="array" ref="BJ27">INDEX($AI:$AI, ROW($AI$6) + COLUMNS($AN25:BJ25) - 1)</f>
        <v>0.2857142857142857</v>
      </c>
      <c r="BK27" cm="1">
        <f t="array" ref="BK27">INDEX($AI:$AI, ROW($AI$6) + COLUMNS($AN25:BK25) - 1)</f>
        <v>0.375</v>
      </c>
      <c r="BL27" cm="1">
        <f t="array" ref="BL27">INDEX($AI:$AI, ROW($AI$6) + COLUMNS($AN25:BL25) - 1)</f>
        <v>0.625</v>
      </c>
      <c r="BM27" cm="1">
        <f t="array" ref="BM27">INDEX($AI:$AI, ROW($AI$6) + COLUMNS($AN25:BM25) - 1)</f>
        <v>0.4375</v>
      </c>
      <c r="BN27" cm="1">
        <f t="array" ref="BN27">INDEX($AI:$AI, ROW($AI$6) + COLUMNS($AN25:BN25) - 1)</f>
        <v>0.5625</v>
      </c>
      <c r="BO27" cm="1">
        <f t="array" ref="BO27">INDEX($AI:$AI, ROW($AI$6) + COLUMNS($AN25:BO25) - 1)</f>
        <v>0.3</v>
      </c>
      <c r="BP27" cm="1">
        <f t="array" ref="BP27">INDEX($AI:$AI, ROW($AI$6) + COLUMNS($AN25:BP25) - 1)</f>
        <v>0.7</v>
      </c>
      <c r="BQ27" t="e" cm="1">
        <f t="array" ref="BQ27">INDEX($AI:$AI, ROW($AI$6) + COLUMNS($AN25:BQ25) - 1)</f>
        <v>#DIV/0!</v>
      </c>
      <c r="BR27" cm="1">
        <f t="array" ref="BR27">INDEX($AI:$AI, ROW($AI$6) + COLUMNS($AN25:BR25) - 1)</f>
        <v>0</v>
      </c>
      <c r="BS27" cm="1">
        <f t="array" ref="BS27">INDEX($AI:$AI, ROW($AI$6) + COLUMNS($AN25:BS25) - 1)</f>
        <v>0</v>
      </c>
      <c r="BT27" cm="1">
        <f t="array" ref="BT27">INDEX($AI:$AI, ROW($AI$6) + COLUMNS($AN25:BT25) - 1)</f>
        <v>0</v>
      </c>
      <c r="BU27" cm="1">
        <f t="array" ref="BU27">INDEX($AI:$AI, ROW($AI$6) + COLUMNS($AN25:BU25) - 1)</f>
        <v>0</v>
      </c>
      <c r="BV27" cm="1">
        <f t="array" ref="BV27">INDEX($AI:$AI, ROW($AI$6) + COLUMNS($AN25:BV25) - 1)</f>
        <v>0</v>
      </c>
      <c r="BW27" cm="1">
        <f t="array" ref="BW27">INDEX($AI:$AI, ROW($AI$6) + COLUMNS($AN25:BW25) - 1)</f>
        <v>0</v>
      </c>
      <c r="BX27" cm="1">
        <f t="array" ref="BX27">INDEX($AI:$AI, ROW($AI$6) + COLUMNS($AN25:BX25) - 1)</f>
        <v>0</v>
      </c>
      <c r="BY27" cm="1">
        <f t="array" ref="BY27">INDEX($AI:$AI, ROW($AI$6) + COLUMNS($AN25:BY25) - 1)</f>
        <v>0</v>
      </c>
      <c r="BZ27" cm="1">
        <f t="array" ref="BZ27">INDEX($AI:$AI, ROW($AI$6) + COLUMNS($AN25:BZ25) - 1)</f>
        <v>0</v>
      </c>
      <c r="CA27" cm="1">
        <f t="array" ref="CA27">INDEX($AI:$AI, ROW($AI$6) + COLUMNS($AN25:CA25) - 1)</f>
        <v>0</v>
      </c>
      <c r="CB27" cm="1">
        <f t="array" ref="CB27">INDEX($AI:$AI, ROW($AI$6) + COLUMNS($AN25:CB25) - 1)</f>
        <v>0</v>
      </c>
      <c r="CC27" cm="1">
        <f t="array" ref="CC27">INDEX($AI:$AI, ROW($AI$6) + COLUMNS($AN25:CC25) - 1)</f>
        <v>0</v>
      </c>
      <c r="CD27" cm="1">
        <f t="array" ref="CD27">INDEX($AI:$AI, ROW($AI$6) + COLUMNS($AN25:CD25) - 1)</f>
        <v>0</v>
      </c>
      <c r="CE27" cm="1">
        <f t="array" ref="CE27">INDEX($AI:$AI, ROW($AI$6) + COLUMNS($AN25:CE25) - 1)</f>
        <v>0</v>
      </c>
      <c r="CF27" cm="1">
        <f t="array" ref="CF27">INDEX($AI:$AI, ROW($AI$6) + COLUMNS($AN25:CF25) - 1)</f>
        <v>0</v>
      </c>
      <c r="CG27" cm="1">
        <f t="array" ref="CG27">INDEX($AI:$AI, ROW($AI$6) + COLUMNS($AN25:CG25) - 1)</f>
        <v>0</v>
      </c>
      <c r="CH27" cm="1">
        <f t="array" ref="CH27">INDEX($AI:$AI, ROW($AI$6) + COLUMNS($AN25:CH25) - 1)</f>
        <v>0</v>
      </c>
      <c r="CI27" cm="1">
        <f t="array" ref="CI27">INDEX($AI:$AI, ROW($AI$6) + COLUMNS($AN25:CI25) - 1)</f>
        <v>0</v>
      </c>
      <c r="CJ27" cm="1">
        <f t="array" ref="CJ27">INDEX($AI:$AI, ROW($AI$6) + COLUMNS($AN25:CJ25) - 1)</f>
        <v>0</v>
      </c>
      <c r="CK27" cm="1">
        <f t="array" ref="CK27">INDEX($AI:$AI, ROW($AI$6) + COLUMNS($AN25:CK25) - 1)</f>
        <v>0</v>
      </c>
      <c r="CL27" cm="1">
        <f t="array" ref="CL27">INDEX($AI:$AI, ROW($AI$6) + COLUMNS($AN25:CL25) - 1)</f>
        <v>0</v>
      </c>
      <c r="CM27" cm="1">
        <f t="array" ref="CM27">INDEX($AI:$AI, ROW($AI$6) + COLUMNS($AN25:CM25) - 1)</f>
        <v>0</v>
      </c>
      <c r="CN27" cm="1">
        <f t="array" ref="CN27">INDEX($AI:$AI, ROW($AI$6) + COLUMNS($AN25:CN25) - 1)</f>
        <v>0</v>
      </c>
      <c r="CO27" cm="1">
        <f t="array" ref="CO27">INDEX($AI:$AI, ROW($AI$6) + COLUMNS($AN25:CO25) - 1)</f>
        <v>0</v>
      </c>
      <c r="CP27" cm="1">
        <f t="array" ref="CP27">INDEX($AI:$AI, ROW($AI$6) + COLUMNS($AN25:CP25) - 1)</f>
        <v>0</v>
      </c>
      <c r="CQ27" cm="1">
        <f t="array" ref="CQ27">INDEX($AI:$AI, ROW($AI$6) + COLUMNS($AN25:CQ25) - 1)</f>
        <v>0</v>
      </c>
      <c r="CR27" cm="1">
        <f t="array" ref="CR27">INDEX($AI:$AI, ROW($AI$6) + COLUMNS($AN25:CR25) - 1)</f>
        <v>0</v>
      </c>
      <c r="CS27" cm="1">
        <f t="array" ref="CS27">INDEX($AI:$AI, ROW($AI$6) + COLUMNS($AN25:CS25) - 1)</f>
        <v>0</v>
      </c>
      <c r="CT27" cm="1">
        <f t="array" ref="CT27">INDEX($AI:$AI, ROW($AI$6) + COLUMNS($AN25:CT25) - 1)</f>
        <v>0</v>
      </c>
      <c r="CU27" cm="1">
        <f t="array" ref="CU27">INDEX($AI:$AI, ROW($AI$6) + COLUMNS($AN25:CU25) - 1)</f>
        <v>0</v>
      </c>
      <c r="CV27" cm="1">
        <f t="array" ref="CV27">INDEX($AI:$AI, ROW($AI$6) + COLUMNS($AN25:CV25) - 1)</f>
        <v>0</v>
      </c>
      <c r="CW27" cm="1">
        <f t="array" ref="CW27">INDEX($AI:$AI, ROW($AI$6) + COLUMNS($AN25:CW25) - 1)</f>
        <v>0</v>
      </c>
      <c r="CX27" cm="1">
        <f t="array" ref="CX27">INDEX($AI:$AI, ROW($AI$6) + COLUMNS($AN25:CX25) - 1)</f>
        <v>0</v>
      </c>
      <c r="CY27" cm="1">
        <f t="array" ref="CY27">INDEX($AI:$AI, ROW($AI$6) + COLUMNS($AN25:CY25) - 1)</f>
        <v>0</v>
      </c>
    </row>
    <row r="28" spans="3:103" x14ac:dyDescent="0.25">
      <c r="C28" s="2">
        <v>5</v>
      </c>
      <c r="D28" s="2">
        <v>2</v>
      </c>
      <c r="E28" s="2">
        <v>3</v>
      </c>
      <c r="F28" s="7" cm="1">
        <f t="array" ref="F28">SUM(_xlfn.LAMBDA(_xlpm.P_List,_xlpm.a_List,_xlpm.b_List,SUM(IFERROR(-_xlpm.P_List*_xlpm.a_List*(_xlpm.b_List^2)/((_xlpm.a_List + _xlpm.b_List)^2),0)))(_xlfn.TEXTSPLIT(C28,",")+0,_xlfn.TEXTSPLIT(D28,",")+0,_xlfn.TEXTSPLIT(E28,",")+0))</f>
        <v>-3.6</v>
      </c>
      <c r="G28" s="7" cm="1">
        <f t="array" ref="G28">SUM(_xlfn.LAMBDA(_xlpm.P_List,_xlpm.a_List,_xlpm.b_List,SUM(IFERROR(_xlpm.P_List*_xlpm.b_List*(_xlpm.a_List^2)/((_xlpm.a_List + _xlpm.b_List)^2),0)))(_xlfn.TEXTSPLIT(C28,",")+0,_xlfn.TEXTSPLIT(D28,",")+0,_xlfn.TEXTSPLIT(E28,",")+0))</f>
        <v>2.4</v>
      </c>
      <c r="H28" s="2">
        <v>5</v>
      </c>
      <c r="I28" s="2">
        <v>2</v>
      </c>
      <c r="J28" s="2">
        <v>2</v>
      </c>
      <c r="K28" s="2">
        <v>1</v>
      </c>
      <c r="L28" s="2">
        <f t="shared" si="3"/>
        <v>0</v>
      </c>
      <c r="M28" s="2">
        <v>3</v>
      </c>
      <c r="N28" s="7" cm="1">
        <f t="array" ref="N28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28,",")+0,_xlfn.TEXTSPLIT(J28,",")+0,_xlfn.TEXTSPLIT(K28,",")+0,_xlfn.TEXTSPLIT(H28,",")+0,_xlfn.TEXTSPLIT(I28,",")+0,_xlfn.TEXTSPLIT(M28,",")+0))</f>
        <v>0</v>
      </c>
      <c r="O28" s="7" cm="1">
        <f t="array" ref="O28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28,",")+0,_xlfn.TEXTSPLIT(J28,",")+0,_xlfn.TEXTSPLIT(K28,",")+0,_xlfn.TEXTSPLIT(H28,",")+0,_xlfn.TEXTSPLIT(I28,",")+0,_xlfn.TEXTSPLIT(M28,",")+0))</f>
        <v>0</v>
      </c>
      <c r="P28" s="2">
        <v>4</v>
      </c>
      <c r="Q28" s="2">
        <v>2</v>
      </c>
      <c r="R28" s="2">
        <v>3</v>
      </c>
      <c r="S28" s="7" cm="1">
        <f t="array" ref="S28">SUM(_xlfn.LAMBDA(_xlpm.M,_xlpm.a,_xlpm.b,SUM(IFERROR(-_xlpm.M*_xlpm.b/(_xlpm.a+_xlpm.b)*(3*_xlpm.a/(_xlpm.a+_xlpm.b)-1),0)))(_xlfn.TEXTSPLIT(P28,",")+0,_xlfn.TEXTSPLIT(Q28,",")+0,_xlfn.TEXTSPLIT(R28,",")+0))</f>
        <v>-0.47999999999999987</v>
      </c>
      <c r="T28" s="7" cm="1">
        <f t="array" ref="T28">SUM(_xlfn.LAMBDA(_xlpm.M,_xlpm.a,_xlpm.b,SUM(IFERROR(_xlpm.M*_xlpm.a/(_xlpm.a+_xlpm.b)*(3*_xlpm.b/(_xlpm.a+_xlpm.b)-1),0)))(_xlfn.TEXTSPLIT(P28,",")+0,_xlfn.TEXTSPLIT(Q28,",")+0,_xlfn.TEXTSPLIT(R28,",")+0))</f>
        <v>1.2800000000000002</v>
      </c>
      <c r="U28" s="2">
        <v>15</v>
      </c>
      <c r="V28" s="2"/>
      <c r="W28" s="2">
        <f t="shared" si="4"/>
        <v>0</v>
      </c>
      <c r="X28" s="2">
        <v>1</v>
      </c>
      <c r="Y28" s="2"/>
      <c r="Z28" s="2"/>
      <c r="AA28" s="7" t="e">
        <f t="shared" si="5"/>
        <v>#DIV/0!</v>
      </c>
      <c r="AB28" s="7" t="e">
        <f t="shared" si="6"/>
        <v>#DIV/0!</v>
      </c>
      <c r="AC28" t="e">
        <f t="shared" si="0"/>
        <v>#DIV/0!</v>
      </c>
      <c r="AD28" t="e">
        <f t="shared" si="1"/>
        <v>#DIV/0!</v>
      </c>
      <c r="AI28" cm="1">
        <f t="array" ref="AI28">IF(AK28=$AF$3,$AM$4,IF(MOD(ROW(AI28)-ROW($AI$7),2)=0, INDEX($AJ$6:$AJ$102, INT((ROW(AI28)-ROW($AI$7))/2) + 1), 1-INDEX($AJ$6:$AJ$102, INT((ROW(AI28)-ROW($AI$7))/2) + 1)))</f>
        <v>0.2857142857142857</v>
      </c>
      <c r="AJ28" t="e">
        <f t="shared" si="67"/>
        <v>#DIV/0!</v>
      </c>
      <c r="AL28" s="5">
        <v>19</v>
      </c>
      <c r="AM28" t="s">
        <v>11</v>
      </c>
      <c r="AN28" cm="1">
        <f t="array" ref="AN28">INDEX($AK:$AK, ROW($AK$6) + COLUMNS($AN25:AN25) - 1)</f>
        <v>1</v>
      </c>
      <c r="AO28" cm="1">
        <f t="array" ref="AO28">INDEX($AK:$AK, ROW($AK$6) + COLUMNS($AN25:AO25) - 1)</f>
        <v>2</v>
      </c>
      <c r="AP28" cm="1">
        <f t="array" ref="AP28">INDEX($AK:$AK, ROW($AK$6) + COLUMNS($AN25:AP25) - 1)</f>
        <v>3</v>
      </c>
      <c r="AQ28" cm="1">
        <f t="array" ref="AQ28">INDEX($AK:$AK, ROW($AK$6) + COLUMNS($AN25:AQ25) - 1)</f>
        <v>4</v>
      </c>
      <c r="AR28" cm="1">
        <f t="array" ref="AR28">INDEX($AK:$AK, ROW($AK$6) + COLUMNS($AN25:AR25) - 1)</f>
        <v>0</v>
      </c>
      <c r="AS28" cm="1">
        <f t="array" ref="AS28">INDEX($AK:$AK, ROW($AK$6) + COLUMNS($AN25:AS25) - 1)</f>
        <v>0</v>
      </c>
      <c r="AT28" cm="1">
        <f t="array" ref="AT28">INDEX($AK:$AK, ROW($AK$6) + COLUMNS($AN25:AT25) - 1)</f>
        <v>0</v>
      </c>
      <c r="AU28" cm="1">
        <f t="array" ref="AU28">INDEX($AK:$AK, ROW($AK$6) + COLUMNS($AN25:AU25) - 1)</f>
        <v>0</v>
      </c>
      <c r="AV28" cm="1">
        <f t="array" ref="AV28">INDEX($AK:$AK, ROW($AK$6) + COLUMNS($AN25:AV25) - 1)</f>
        <v>0</v>
      </c>
      <c r="AW28" cm="1">
        <f t="array" ref="AW28">INDEX($AK:$AK, ROW($AK$6) + COLUMNS($AN25:AW25) - 1)</f>
        <v>0</v>
      </c>
      <c r="AX28" cm="1">
        <f t="array" ref="AX28">INDEX($AK:$AK, ROW($AK$6) + COLUMNS($AN25:AX25) - 1)</f>
        <v>0</v>
      </c>
      <c r="AY28" cm="1">
        <f t="array" ref="AY28">INDEX($AK:$AK, ROW($AK$6) + COLUMNS($AN25:AY25) - 1)</f>
        <v>0</v>
      </c>
      <c r="AZ28" cm="1">
        <f t="array" ref="AZ28">INDEX($AK:$AK, ROW($AK$6) + COLUMNS($AN25:AZ25) - 1)</f>
        <v>0</v>
      </c>
      <c r="BA28" cm="1">
        <f t="array" ref="BA28">INDEX($AK:$AK, ROW($AK$6) + COLUMNS($AN25:BA25) - 1)</f>
        <v>0</v>
      </c>
      <c r="BB28" cm="1">
        <f t="array" ref="BB28">INDEX($AK:$AK, ROW($AK$6) + COLUMNS($AN25:BB25) - 1)</f>
        <v>0</v>
      </c>
      <c r="BC28" cm="1">
        <f t="array" ref="BC28">INDEX($AK:$AK, ROW($AK$6) + COLUMNS($AN25:BC25) - 1)</f>
        <v>0</v>
      </c>
      <c r="BD28" cm="1">
        <f t="array" ref="BD28">INDEX($AK:$AK, ROW($AK$6) + COLUMNS($AN25:BD25) - 1)</f>
        <v>0</v>
      </c>
      <c r="BE28" cm="1">
        <f t="array" ref="BE28">INDEX($AK:$AK, ROW($AK$6) + COLUMNS($AN25:BE25) - 1)</f>
        <v>0</v>
      </c>
      <c r="BF28" cm="1">
        <f t="array" ref="BF28">INDEX($AK:$AK, ROW($AK$6) + COLUMNS($AN25:BF25) - 1)</f>
        <v>0</v>
      </c>
      <c r="BG28" cm="1">
        <f t="array" ref="BG28">INDEX($AK:$AK, ROW($AK$6) + COLUMNS($AN25:BG25) - 1)</f>
        <v>0</v>
      </c>
      <c r="BH28" cm="1">
        <f t="array" ref="BH28">INDEX($AK:$AK, ROW($AK$6) + COLUMNS($AN25:BH25) - 1)</f>
        <v>0</v>
      </c>
      <c r="BI28" cm="1">
        <f t="array" ref="BI28">INDEX($AK:$AK, ROW($AK$6) + COLUMNS($AN25:BI25) - 1)</f>
        <v>0</v>
      </c>
      <c r="BJ28" cm="1">
        <f t="array" ref="BJ28">INDEX($AK:$AK, ROW($AK$6) + COLUMNS($AN25:BJ25) - 1)</f>
        <v>0</v>
      </c>
      <c r="BK28" cm="1">
        <f t="array" ref="BK28">INDEX($AK:$AK, ROW($AK$6) + COLUMNS($AN25:BK25) - 1)</f>
        <v>0</v>
      </c>
      <c r="BL28" cm="1">
        <f t="array" ref="BL28">INDEX($AK:$AK, ROW($AK$6) + COLUMNS($AN25:BL25) - 1)</f>
        <v>0</v>
      </c>
      <c r="BM28" cm="1">
        <f t="array" ref="BM28">INDEX($AK:$AK, ROW($AK$6) + COLUMNS($AN25:BM25) - 1)</f>
        <v>0</v>
      </c>
      <c r="BN28" cm="1">
        <f t="array" ref="BN28">INDEX($AK:$AK, ROW($AK$6) + COLUMNS($AN25:BN25) - 1)</f>
        <v>0</v>
      </c>
      <c r="BO28" cm="1">
        <f t="array" ref="BO28">INDEX($AK:$AK, ROW($AK$6) + COLUMNS($AN25:BO25) - 1)</f>
        <v>0</v>
      </c>
      <c r="BP28" cm="1">
        <f t="array" ref="BP28">INDEX($AK:$AK, ROW($AK$6) + COLUMNS($AN25:BP25) - 1)</f>
        <v>0</v>
      </c>
      <c r="BQ28" cm="1">
        <f t="array" ref="BQ28">INDEX($AK:$AK, ROW($AK$6) + COLUMNS($AN25:BQ25) - 1)</f>
        <v>0</v>
      </c>
      <c r="BR28" cm="1">
        <f t="array" ref="BR28">INDEX($AK:$AK, ROW($AK$6) + COLUMNS($AN25:BR25) - 1)</f>
        <v>0</v>
      </c>
      <c r="BS28" cm="1">
        <f t="array" ref="BS28">INDEX($AK:$AK, ROW($AK$6) + COLUMNS($AN25:BS25) - 1)</f>
        <v>0</v>
      </c>
      <c r="BT28" cm="1">
        <f t="array" ref="BT28">INDEX($AK:$AK, ROW($AK$6) + COLUMNS($AN25:BT25) - 1)</f>
        <v>0</v>
      </c>
      <c r="BU28" cm="1">
        <f t="array" ref="BU28">INDEX($AK:$AK, ROW($AK$6) + COLUMNS($AN25:BU25) - 1)</f>
        <v>0</v>
      </c>
      <c r="BV28" cm="1">
        <f t="array" ref="BV28">INDEX($AK:$AK, ROW($AK$6) + COLUMNS($AN25:BV25) - 1)</f>
        <v>0</v>
      </c>
      <c r="BW28" cm="1">
        <f t="array" ref="BW28">INDEX($AK:$AK, ROW($AK$6) + COLUMNS($AN25:BW25) - 1)</f>
        <v>0</v>
      </c>
      <c r="BX28" cm="1">
        <f t="array" ref="BX28">INDEX($AK:$AK, ROW($AK$6) + COLUMNS($AN25:BX25) - 1)</f>
        <v>0</v>
      </c>
      <c r="BY28" cm="1">
        <f t="array" ref="BY28">INDEX($AK:$AK, ROW($AK$6) + COLUMNS($AN25:BY25) - 1)</f>
        <v>0</v>
      </c>
      <c r="BZ28" cm="1">
        <f t="array" ref="BZ28">INDEX($AK:$AK, ROW($AK$6) + COLUMNS($AN25:BZ25) - 1)</f>
        <v>0</v>
      </c>
      <c r="CA28" cm="1">
        <f t="array" ref="CA28">INDEX($AK:$AK, ROW($AK$6) + COLUMNS($AN25:CA25) - 1)</f>
        <v>0</v>
      </c>
      <c r="CB28" cm="1">
        <f t="array" ref="CB28">INDEX($AK:$AK, ROW($AK$6) + COLUMNS($AN25:CB25) - 1)</f>
        <v>0</v>
      </c>
      <c r="CC28" cm="1">
        <f t="array" ref="CC28">INDEX($AK:$AK, ROW($AK$6) + COLUMNS($AN25:CC25) - 1)</f>
        <v>0</v>
      </c>
      <c r="CD28" cm="1">
        <f t="array" ref="CD28">INDEX($AK:$AK, ROW($AK$6) + COLUMNS($AN25:CD25) - 1)</f>
        <v>0</v>
      </c>
      <c r="CE28" cm="1">
        <f t="array" ref="CE28">INDEX($AK:$AK, ROW($AK$6) + COLUMNS($AN25:CE25) - 1)</f>
        <v>0</v>
      </c>
      <c r="CF28" cm="1">
        <f t="array" ref="CF28">INDEX($AK:$AK, ROW($AK$6) + COLUMNS($AN25:CF25) - 1)</f>
        <v>0</v>
      </c>
      <c r="CG28" cm="1">
        <f t="array" ref="CG28">INDEX($AK:$AK, ROW($AK$6) + COLUMNS($AN25:CG25) - 1)</f>
        <v>0</v>
      </c>
      <c r="CH28" cm="1">
        <f t="array" ref="CH28">INDEX($AK:$AK, ROW($AK$6) + COLUMNS($AN25:CH25) - 1)</f>
        <v>0</v>
      </c>
      <c r="CI28" cm="1">
        <f t="array" ref="CI28">INDEX($AK:$AK, ROW($AK$6) + COLUMNS($AN25:CI25) - 1)</f>
        <v>0</v>
      </c>
      <c r="CJ28" cm="1">
        <f t="array" ref="CJ28">INDEX($AK:$AK, ROW($AK$6) + COLUMNS($AN25:CJ25) - 1)</f>
        <v>0</v>
      </c>
      <c r="CK28" cm="1">
        <f t="array" ref="CK28">INDEX($AK:$AK, ROW($AK$6) + COLUMNS($AN25:CK25) - 1)</f>
        <v>0</v>
      </c>
      <c r="CL28" cm="1">
        <f t="array" ref="CL28">INDEX($AK:$AK, ROW($AK$6) + COLUMNS($AN25:CL25) - 1)</f>
        <v>0</v>
      </c>
      <c r="CM28" cm="1">
        <f t="array" ref="CM28">INDEX($AK:$AK, ROW($AK$6) + COLUMNS($AN25:CM25) - 1)</f>
        <v>0</v>
      </c>
      <c r="CN28" cm="1">
        <f t="array" ref="CN28">INDEX($AK:$AK, ROW($AK$6) + COLUMNS($AN25:CN25) - 1)</f>
        <v>0</v>
      </c>
      <c r="CO28" cm="1">
        <f t="array" ref="CO28">INDEX($AK:$AK, ROW($AK$6) + COLUMNS($AN25:CO25) - 1)</f>
        <v>0</v>
      </c>
      <c r="CP28" cm="1">
        <f t="array" ref="CP28">INDEX($AK:$AK, ROW($AK$6) + COLUMNS($AN25:CP25) - 1)</f>
        <v>0</v>
      </c>
      <c r="CQ28" cm="1">
        <f t="array" ref="CQ28">INDEX($AK:$AK, ROW($AK$6) + COLUMNS($AN25:CQ25) - 1)</f>
        <v>0</v>
      </c>
      <c r="CR28" cm="1">
        <f t="array" ref="CR28">INDEX($AK:$AK, ROW($AK$6) + COLUMNS($AN25:CR25) - 1)</f>
        <v>0</v>
      </c>
      <c r="CS28" cm="1">
        <f t="array" ref="CS28">INDEX($AK:$AK, ROW($AK$6) + COLUMNS($AN25:CS25) - 1)</f>
        <v>0</v>
      </c>
      <c r="CT28" cm="1">
        <f t="array" ref="CT28">INDEX($AK:$AK, ROW($AK$6) + COLUMNS($AN25:CT25) - 1)</f>
        <v>0</v>
      </c>
      <c r="CU28" cm="1">
        <f t="array" ref="CU28">INDEX($AK:$AK, ROW($AK$6) + COLUMNS($AN25:CU25) - 1)</f>
        <v>0</v>
      </c>
      <c r="CV28" cm="1">
        <f t="array" ref="CV28">INDEX($AK:$AK, ROW($AK$6) + COLUMNS($AN25:CV25) - 1)</f>
        <v>0</v>
      </c>
      <c r="CW28" cm="1">
        <f t="array" ref="CW28">INDEX($AK:$AK, ROW($AK$6) + COLUMNS($AN25:CW25) - 1)</f>
        <v>0</v>
      </c>
      <c r="CX28" cm="1">
        <f t="array" ref="CX28">INDEX($AK:$AK, ROW($AK$6) + COLUMNS($AN25:CX25) - 1)</f>
        <v>0</v>
      </c>
      <c r="CY28" cm="1">
        <f t="array" ref="CY28">INDEX($AK:$AK, ROW($AK$6) + COLUMNS($AN25:CY25) - 1)</f>
        <v>0</v>
      </c>
    </row>
    <row r="29" spans="3:103" x14ac:dyDescent="0.25">
      <c r="F29" s="7" cm="1">
        <f t="array" ref="F29">SUM(_xlfn.LAMBDA(_xlpm.P_List,_xlpm.a_List,_xlpm.b_List,SUM(IFERROR(-_xlpm.P_List*_xlpm.a_List*(_xlpm.b_List^2)/((_xlpm.a_List + _xlpm.b_List)^2),0)))(_xlfn.TEXTSPLIT(C29,",")+0,_xlfn.TEXTSPLIT(D29,",")+0,_xlfn.TEXTSPLIT(E29,",")+0))</f>
        <v>0</v>
      </c>
      <c r="G29" s="7" cm="1">
        <f t="array" ref="G29">SUM(_xlfn.LAMBDA(_xlpm.P_List,_xlpm.a_List,_xlpm.b_List,SUM(IFERROR(_xlpm.P_List*_xlpm.b_List*(_xlpm.a_List^2)/((_xlpm.a_List + _xlpm.b_List)^2),0)))(_xlfn.TEXTSPLIT(C29,",")+0,_xlfn.TEXTSPLIT(D29,",")+0,_xlfn.TEXTSPLIT(E29,",")+0))</f>
        <v>0</v>
      </c>
      <c r="L29" s="2">
        <f t="shared" si="3"/>
        <v>0</v>
      </c>
      <c r="N29" s="7" cm="1">
        <f t="array" ref="N29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29,",")+0,_xlfn.TEXTSPLIT(J29,",")+0,_xlfn.TEXTSPLIT(K29,",")+0,_xlfn.TEXTSPLIT(H29,",")+0,_xlfn.TEXTSPLIT(I29,",")+0,_xlfn.TEXTSPLIT(M29,",")+0))</f>
        <v>0</v>
      </c>
      <c r="O29" s="7" cm="1">
        <f t="array" ref="O29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29,",")+0,_xlfn.TEXTSPLIT(J29,",")+0,_xlfn.TEXTSPLIT(K29,",")+0,_xlfn.TEXTSPLIT(H29,",")+0,_xlfn.TEXTSPLIT(I29,",")+0,_xlfn.TEXTSPLIT(M29,",")+0))</f>
        <v>0</v>
      </c>
      <c r="S29" s="7" cm="1">
        <f t="array" ref="S29">SUM(_xlfn.LAMBDA(_xlpm.M,_xlpm.a,_xlpm.b,SUM(IFERROR(-_xlpm.M*_xlpm.b/(_xlpm.a+_xlpm.b)*(3*_xlpm.a/(_xlpm.a+_xlpm.b)-1),0)))(_xlfn.TEXTSPLIT(P29,",")+0,_xlfn.TEXTSPLIT(Q29,",")+0,_xlfn.TEXTSPLIT(R29,",")+0))</f>
        <v>0</v>
      </c>
      <c r="T29" s="7" cm="1">
        <f t="array" ref="T29">SUM(_xlfn.LAMBDA(_xlpm.M,_xlpm.a,_xlpm.b,SUM(IFERROR(_xlpm.M*_xlpm.a/(_xlpm.a+_xlpm.b)*(3*_xlpm.b/(_xlpm.a+_xlpm.b)-1),0)))(_xlfn.TEXTSPLIT(P29,",")+0,_xlfn.TEXTSPLIT(Q29,",")+0,_xlfn.TEXTSPLIT(R29,",")+0))</f>
        <v>0</v>
      </c>
      <c r="W29" s="2">
        <f t="shared" si="4"/>
        <v>0</v>
      </c>
      <c r="AA29" s="7" t="e">
        <f t="shared" si="5"/>
        <v>#DIV/0!</v>
      </c>
      <c r="AB29" s="7" t="e">
        <f t="shared" si="6"/>
        <v>#DIV/0!</v>
      </c>
      <c r="AC29" t="e">
        <f t="shared" si="0"/>
        <v>#DIV/0!</v>
      </c>
      <c r="AD29" t="e">
        <f t="shared" si="1"/>
        <v>#DIV/0!</v>
      </c>
      <c r="AI29" cm="1">
        <f t="array" ref="AI29">IF(AK29=$AF$3,$AM$4,IF(MOD(ROW(AI29)-ROW($AI$7),2)=0, INDEX($AJ$6:$AJ$102, INT((ROW(AI29)-ROW($AI$7))/2) + 1), 1-INDEX($AJ$6:$AJ$102, INT((ROW(AI29)-ROW($AI$7))/2) + 1)))</f>
        <v>0.375</v>
      </c>
      <c r="AJ29" t="e">
        <f t="shared" si="67"/>
        <v>#DIV/0!</v>
      </c>
      <c r="AL29" s="5">
        <v>20</v>
      </c>
      <c r="AM29" s="3" t="s">
        <v>9</v>
      </c>
      <c r="AN29">
        <f t="shared" ref="AN29" si="260">IF(OR(AN28=1,AN28=$AF$3),AN26*-AN27,IF(MOD(AN28,2)=0,(AN26+AO26)*-AN27,(AN26+AM26)*-AN27))</f>
        <v>0.21258503401360546</v>
      </c>
      <c r="AO29">
        <f t="shared" ref="AO29" si="261">IF(OR(AO28=1,AO28=$AF$3),AO26*-AO27,IF(MOD(AO28,2)=0,(AO26+AP26)*-AO27,(AO26+AN26)*-AO27))</f>
        <v>-7.288629737609334E-2</v>
      </c>
      <c r="AP29">
        <f t="shared" ref="AP29" si="262">IF(OR(AP28=1,AP28=$AF$3),AP26*-AP27,IF(MOD(AP28,2)=0,(AP26+AQ26)*-AP27,(AP26+AO26)*-AP27))</f>
        <v>-5.4664723032069984E-2</v>
      </c>
      <c r="AQ29">
        <f t="shared" ref="AQ29" si="263">IF(OR(AQ28=1,AQ28=$AF$3),AQ26*-AQ27,IF(MOD(AQ28,2)=0,(AQ26+AR26)*-AQ27,(AQ26+AP26)*-AQ27))</f>
        <v>0</v>
      </c>
      <c r="AR29">
        <f t="shared" ref="AR29" si="264">IF(OR(AR28=1,AR28=$AF$3),AR26*-AR27,IF(MOD(AR28,2)=0,(AR26+AS26)*-AR27,(AR26+AQ26)*-AR27))</f>
        <v>-5.1989615304129421E-3</v>
      </c>
      <c r="AS29">
        <f t="shared" ref="AS29" si="265">IF(OR(AS28=1,AS28=$AF$3),AS26*-AS27,IF(MOD(AS28,2)=0,(AS26+AT26)*-AS27,(AS26+AR26)*-AS27))</f>
        <v>7.5974176797672221E-3</v>
      </c>
      <c r="AT29">
        <f t="shared" ref="AT29" si="266">IF(OR(AT28=1,AT28=$AF$3),AT26*-AT27,IF(MOD(AT28,2)=0,(AT26+AU26)*-AT27,(AT26+AS26)*-AT27))</f>
        <v>6.9818398756377575E-2</v>
      </c>
      <c r="AU29">
        <f t="shared" ref="AU29" si="267">IF(OR(AU28=1,AU28=$AF$3),AU26*-AU27,IF(MOD(AU28,2)=0,(AU26+AV26)*-AU27,(AU26+AT26)*-AU27))</f>
        <v>3.5049147066326544E-2</v>
      </c>
      <c r="AV29">
        <f t="shared" ref="AV29" si="268">IF(OR(AV28=1,AV28=$AF$3),AV26*-AV27,IF(MOD(AV28,2)=0,(AV26+AW26)*-AV27,(AV26+AU26)*-AV27))</f>
        <v>3.4819646258503409E-3</v>
      </c>
      <c r="AW29">
        <f t="shared" ref="AW29" si="269">IF(OR(AW28=1,AW28=$AF$3),AW26*-AW27,IF(MOD(AW28,2)=0,(AW26+AX26)*-AW27,(AW26+AV26)*-AW27))</f>
        <v>8.2279115368596393E-3</v>
      </c>
      <c r="AX29">
        <f t="shared" ref="AX29" si="270">IF(OR(AX28=1,AX28=$AF$3),AX26*-AX27,IF(MOD(AX28,2)=0,(AX26+AY26)*-AX27,(AX26+AW26)*-AX27))</f>
        <v>1.8915418325697608E-2</v>
      </c>
      <c r="AY29">
        <f t="shared" ref="AY29" si="271">IF(OR(AY28=1,AY28=$AF$3),AY26*-AY27,IF(MOD(AY28,2)=0,(AY26+AZ26)*-AY27,(AY26+AX26)*-AY27))</f>
        <v>5.5799711139703688E-2</v>
      </c>
      <c r="AZ29">
        <f t="shared" ref="AZ29" si="272">IF(OR(AZ28=1,AZ28=$AF$3),AZ26*-AZ27,IF(MOD(AZ28,2)=0,(AZ26+BA26)*-AZ27,(AZ26+AY26)*-AZ27))</f>
        <v>5.3396033646694839E-2</v>
      </c>
      <c r="BA29">
        <f t="shared" ref="BA29" si="273">IF(OR(BA28=1,BA28=$AF$3),BA26*-BA27,IF(MOD(BA28,2)=0,(BA26+BB26)*-BA27,(BA26+AZ26)*-BA27))</f>
        <v>-1.5823067893338141E-3</v>
      </c>
      <c r="BB29">
        <f t="shared" ref="BB29" si="274">IF(OR(BB28=1,BB28=$AF$3),BB26*-BB27,IF(MOD(BB28,2)=0,(BB26+BC26)*-BB27,(BB26+BA26)*-BB27))</f>
        <v>5.3752038864014993E-2</v>
      </c>
      <c r="BC29">
        <f t="shared" ref="BC29" si="275">IF(OR(BC28=1,BC28=$AF$3),BC26*-BC27,IF(MOD(BC28,2)=0,(BC26+BD26)*-BC27,(BC26+BB26)*-BC27))</f>
        <v>0.23954026560222302</v>
      </c>
      <c r="BD29">
        <f t="shared" ref="BD29" si="276">IF(OR(BD28=1,BD28=$AF$3),BD26*-BD27,IF(MOD(BD28,2)=0,(BD26+BE26)*-BD27,(BD26+BC26)*-BD27))</f>
        <v>0.15052181026785716</v>
      </c>
      <c r="BE29">
        <f t="shared" ref="BE29" si="277">IF(OR(BE28=1,BE28=$AF$3),BE26*-BE27,IF(MOD(BE28,2)=0,(BE26+BF26)*-BE27,(BE26+BD26)*-BE27))</f>
        <v>0.15711738974144346</v>
      </c>
      <c r="BF29">
        <f t="shared" ref="BF29" si="278">IF(OR(BF28=1,BF28=$AF$3),BF26*-BF27,IF(MOD(BF28,2)=0,(BF26+BG26)*-BF27,(BF26+BE26)*-BF27))</f>
        <v>0.52656817110770082</v>
      </c>
      <c r="BG29">
        <f t="shared" ref="BG29" si="279">IF(OR(BG28=1,BG28=$AF$3),BG26*-BG27,IF(MOD(BG28,2)=0,(BG26+BH26)*-BG27,(BG26+BF26)*-BG27))</f>
        <v>0.41993512211502121</v>
      </c>
      <c r="BH29">
        <f t="shared" ref="BH29" si="280">IF(OR(BH28=1,BH28=$AF$3),BH26*-BH27,IF(MOD(BH28,2)=0,(BH26+BI26)*-BH27,(BH26+BG26)*-BH27))</f>
        <v>-7.9327399807142362E-4</v>
      </c>
      <c r="BI29" t="e">
        <f t="shared" ref="BI29" si="281">IF(OR(BI28=1,BI28=$AF$3),BI26*-BI27,IF(MOD(BI28,2)=0,(BI26+BJ26)*-BI27,(BI26+BH26)*-BI27))</f>
        <v>#DIV/0!</v>
      </c>
      <c r="BJ29" t="e">
        <f t="shared" ref="BJ29" si="282">IF(OR(BJ28=1,BJ28=$AF$3),BJ26*-BJ27,IF(MOD(BJ28,2)=0,(BJ26+BK26)*-BJ27,(BJ26+BI26)*-BJ27))</f>
        <v>#DIV/0!</v>
      </c>
      <c r="BK29" t="e">
        <f t="shared" ref="BK29" si="283">IF(OR(BK28=1,BK28=$AF$3),BK26*-BK27,IF(MOD(BK28,2)=0,(BK26+BL26)*-BK27,(BK26+BJ26)*-BK27))</f>
        <v>#DIV/0!</v>
      </c>
      <c r="BL29" t="e">
        <f t="shared" ref="BL29" si="284">IF(OR(BL28=1,BL28=$AF$3),BL26*-BL27,IF(MOD(BL28,2)=0,(BL26+BM26)*-BL27,(BL26+BK26)*-BL27))</f>
        <v>#DIV/0!</v>
      </c>
      <c r="BM29" t="e">
        <f t="shared" ref="BM29" si="285">IF(OR(BM28=1,BM28=$AF$3),BM26*-BM27,IF(MOD(BM28,2)=0,(BM26+BN26)*-BM27,(BM26+BL26)*-BM27))</f>
        <v>#DIV/0!</v>
      </c>
      <c r="BN29" t="e">
        <f t="shared" ref="BN29" si="286">IF(OR(BN28=1,BN28=$AF$3),BN26*-BN27,IF(MOD(BN28,2)=0,(BN26+BO26)*-BN27,(BN26+BM26)*-BN27))</f>
        <v>#DIV/0!</v>
      </c>
      <c r="BO29" t="e">
        <f t="shared" ref="BO29" si="287">IF(OR(BO28=1,BO28=$AF$3),BO26*-BO27,IF(MOD(BO28,2)=0,(BO26+BP26)*-BO27,(BO26+BN26)*-BO27))</f>
        <v>#DIV/0!</v>
      </c>
      <c r="BP29" t="e">
        <f t="shared" ref="BP29" si="288">IF(OR(BP28=1,BP28=$AF$3),BP26*-BP27,IF(MOD(BP28,2)=0,(BP26+BQ26)*-BP27,(BP26+BO26)*-BP27))</f>
        <v>#DIV/0!</v>
      </c>
      <c r="BQ29" t="e">
        <f t="shared" ref="BQ29" si="289">IF(OR(BQ28=1,BQ28=$AF$3),BQ26*-BQ27,IF(MOD(BQ28,2)=0,(BQ26+BR26)*-BQ27,(BQ26+BP26)*-BQ27))</f>
        <v>#DIV/0!</v>
      </c>
      <c r="BR29" t="e">
        <f t="shared" ref="BR29" si="290">IF(OR(BR28=1,BR28=$AF$3),BR26*-BR27,IF(MOD(BR28,2)=0,(BR26+BS26)*-BR27,(BR26+BQ26)*-BR27))</f>
        <v>#DIV/0!</v>
      </c>
      <c r="BS29" t="e">
        <f t="shared" ref="BS29" si="291">IF(OR(BS28=1,BS28=$AF$3),BS26*-BS27,IF(MOD(BS28,2)=0,(BS26+BT26)*-BS27,(BS26+BR26)*-BS27))</f>
        <v>#DIV/0!</v>
      </c>
      <c r="BT29" t="e">
        <f t="shared" ref="BT29" si="292">IF(OR(BT28=1,BT28=$AF$3),BT26*-BT27,IF(MOD(BT28,2)=0,(BT26+BU26)*-BT27,(BT26+BS26)*-BT27))</f>
        <v>#DIV/0!</v>
      </c>
      <c r="BU29" t="e">
        <f t="shared" ref="BU29" si="293">IF(OR(BU28=1,BU28=$AF$3),BU26*-BU27,IF(MOD(BU28,2)=0,(BU26+BV26)*-BU27,(BU26+BT26)*-BU27))</f>
        <v>#DIV/0!</v>
      </c>
      <c r="BV29" t="e">
        <f t="shared" ref="BV29" si="294">IF(OR(BV28=1,BV28=$AF$3),BV26*-BV27,IF(MOD(BV28,2)=0,(BV26+BW26)*-BV27,(BV26+BU26)*-BV27))</f>
        <v>#DIV/0!</v>
      </c>
      <c r="BW29" t="e">
        <f t="shared" ref="BW29" si="295">IF(OR(BW28=1,BW28=$AF$3),BW26*-BW27,IF(MOD(BW28,2)=0,(BW26+BX26)*-BW27,(BW26+BV26)*-BW27))</f>
        <v>#DIV/0!</v>
      </c>
      <c r="BX29" t="e">
        <f t="shared" ref="BX29" si="296">IF(OR(BX28=1,BX28=$AF$3),BX26*-BX27,IF(MOD(BX28,2)=0,(BX26+BY26)*-BX27,(BX26+BW26)*-BX27))</f>
        <v>#DIV/0!</v>
      </c>
      <c r="BY29" t="e">
        <f t="shared" ref="BY29" si="297">IF(OR(BY28=1,BY28=$AF$3),BY26*-BY27,IF(MOD(BY28,2)=0,(BY26+BZ26)*-BY27,(BY26+BX26)*-BY27))</f>
        <v>#DIV/0!</v>
      </c>
      <c r="BZ29" t="e">
        <f t="shared" ref="BZ29" si="298">IF(OR(BZ28=1,BZ28=$AF$3),BZ26*-BZ27,IF(MOD(BZ28,2)=0,(BZ26+CA26)*-BZ27,(BZ26+BY26)*-BZ27))</f>
        <v>#DIV/0!</v>
      </c>
      <c r="CA29" t="e">
        <f t="shared" ref="CA29" si="299">IF(OR(CA28=1,CA28=$AF$3),CA26*-CA27,IF(MOD(CA28,2)=0,(CA26+CB26)*-CA27,(CA26+BZ26)*-CA27))</f>
        <v>#DIV/0!</v>
      </c>
      <c r="CB29" t="e">
        <f t="shared" ref="CB29" si="300">IF(OR(CB28=1,CB28=$AF$3),CB26*-CB27,IF(MOD(CB28,2)=0,(CB26+CC26)*-CB27,(CB26+CA26)*-CB27))</f>
        <v>#DIV/0!</v>
      </c>
      <c r="CC29" t="e">
        <f t="shared" ref="CC29" si="301">IF(OR(CC28=1,CC28=$AF$3),CC26*-CC27,IF(MOD(CC28,2)=0,(CC26+CD26)*-CC27,(CC26+CB26)*-CC27))</f>
        <v>#DIV/0!</v>
      </c>
      <c r="CD29" t="e">
        <f t="shared" ref="CD29" si="302">IF(OR(CD28=1,CD28=$AF$3),CD26*-CD27,IF(MOD(CD28,2)=0,(CD26+CE26)*-CD27,(CD26+CC26)*-CD27))</f>
        <v>#DIV/0!</v>
      </c>
      <c r="CE29" t="e">
        <f t="shared" ref="CE29" si="303">IF(OR(CE28=1,CE28=$AF$3),CE26*-CE27,IF(MOD(CE28,2)=0,(CE26+CF26)*-CE27,(CE26+CD26)*-CE27))</f>
        <v>#DIV/0!</v>
      </c>
      <c r="CF29" t="e">
        <f t="shared" ref="CF29" si="304">IF(OR(CF28=1,CF28=$AF$3),CF26*-CF27,IF(MOD(CF28,2)=0,(CF26+CG26)*-CF27,(CF26+CE26)*-CF27))</f>
        <v>#DIV/0!</v>
      </c>
      <c r="CG29" t="e">
        <f t="shared" ref="CG29" si="305">IF(OR(CG28=1,CG28=$AF$3),CG26*-CG27,IF(MOD(CG28,2)=0,(CG26+CH26)*-CG27,(CG26+CF26)*-CG27))</f>
        <v>#DIV/0!</v>
      </c>
      <c r="CH29" t="e">
        <f t="shared" ref="CH29" si="306">IF(OR(CH28=1,CH28=$AF$3),CH26*-CH27,IF(MOD(CH28,2)=0,(CH26+CI26)*-CH27,(CH26+CG26)*-CH27))</f>
        <v>#DIV/0!</v>
      </c>
      <c r="CI29" t="e">
        <f t="shared" ref="CI29" si="307">IF(OR(CI28=1,CI28=$AF$3),CI26*-CI27,IF(MOD(CI28,2)=0,(CI26+CJ26)*-CI27,(CI26+CH26)*-CI27))</f>
        <v>#DIV/0!</v>
      </c>
      <c r="CJ29" t="e">
        <f t="shared" ref="CJ29" si="308">IF(OR(CJ28=1,CJ28=$AF$3),CJ26*-CJ27,IF(MOD(CJ28,2)=0,(CJ26+CK26)*-CJ27,(CJ26+CI26)*-CJ27))</f>
        <v>#DIV/0!</v>
      </c>
      <c r="CK29" t="e">
        <f t="shared" ref="CK29" si="309">IF(OR(CK28=1,CK28=$AF$3),CK26*-CK27,IF(MOD(CK28,2)=0,(CK26+CL26)*-CK27,(CK26+CJ26)*-CK27))</f>
        <v>#DIV/0!</v>
      </c>
      <c r="CL29" t="e">
        <f t="shared" ref="CL29" si="310">IF(OR(CL28=1,CL28=$AF$3),CL26*-CL27,IF(MOD(CL28,2)=0,(CL26+CM26)*-CL27,(CL26+CK26)*-CL27))</f>
        <v>#DIV/0!</v>
      </c>
      <c r="CM29" t="e">
        <f t="shared" ref="CM29" si="311">IF(OR(CM28=1,CM28=$AF$3),CM26*-CM27,IF(MOD(CM28,2)=0,(CM26+CN26)*-CM27,(CM26+CL26)*-CM27))</f>
        <v>#DIV/0!</v>
      </c>
      <c r="CN29" t="e">
        <f t="shared" ref="CN29" si="312">IF(OR(CN28=1,CN28=$AF$3),CN26*-CN27,IF(MOD(CN28,2)=0,(CN26+CO26)*-CN27,(CN26+CM26)*-CN27))</f>
        <v>#DIV/0!</v>
      </c>
      <c r="CO29" t="e">
        <f t="shared" ref="CO29" si="313">IF(OR(CO28=1,CO28=$AF$3),CO26*-CO27,IF(MOD(CO28,2)=0,(CO26+CP26)*-CO27,(CO26+CN26)*-CO27))</f>
        <v>#DIV/0!</v>
      </c>
      <c r="CP29">
        <f t="shared" ref="CP29" si="314">IF(OR(CP28=1,CP28=$AF$3),CP26*-CP27,IF(MOD(CP28,2)=0,(CP26+CQ26)*-CP27,(CP26+CO26)*-CP27))</f>
        <v>0</v>
      </c>
      <c r="CQ29">
        <f t="shared" ref="CQ29" si="315">IF(OR(CQ28=1,CQ28=$AF$3),CQ26*-CQ27,IF(MOD(CQ28,2)=0,(CQ26+CR26)*-CQ27,(CQ26+CP26)*-CQ27))</f>
        <v>0</v>
      </c>
      <c r="CR29">
        <f t="shared" ref="CR29" si="316">IF(OR(CR28=1,CR28=$AF$3),CR26*-CR27,IF(MOD(CR28,2)=0,(CR26+CS26)*-CR27,(CR26+CQ26)*-CR27))</f>
        <v>0</v>
      </c>
      <c r="CS29">
        <f t="shared" ref="CS29" si="317">IF(OR(CS28=1,CS28=$AF$3),CS26*-CS27,IF(MOD(CS28,2)=0,(CS26+CT26)*-CS27,(CS26+CR26)*-CS27))</f>
        <v>0</v>
      </c>
      <c r="CT29">
        <f t="shared" ref="CT29" si="318">IF(OR(CT28=1,CT28=$AF$3),CT26*-CT27,IF(MOD(CT28,2)=0,(CT26+CU26)*-CT27,(CT26+CS26)*-CT27))</f>
        <v>0</v>
      </c>
      <c r="CU29">
        <f t="shared" ref="CU29" si="319">IF(OR(CU28=1,CU28=$AF$3),CU26*-CU27,IF(MOD(CU28,2)=0,(CU26+CV26)*-CU27,(CU26+CT26)*-CU27))</f>
        <v>0</v>
      </c>
      <c r="CV29">
        <f t="shared" ref="CV29" si="320">IF(OR(CV28=1,CV28=$AF$3),CV26*-CV27,IF(MOD(CV28,2)=0,(CV26+CW26)*-CV27,(CV26+CU26)*-CV27))</f>
        <v>0</v>
      </c>
      <c r="CW29">
        <f t="shared" ref="CW29" si="321">IF(OR(CW28=1,CW28=$AF$3),CW26*-CW27,IF(MOD(CW28,2)=0,(CW26+CX26)*-CW27,(CW26+CV26)*-CW27))</f>
        <v>0</v>
      </c>
      <c r="CX29">
        <f t="shared" ref="CX29" si="322">IF(OR(CX28=1,CX28=$AF$3),CX26*-CX27,IF(MOD(CX28,2)=0,(CX26+CY26)*-CX27,(CX26+CW26)*-CX27))</f>
        <v>0</v>
      </c>
      <c r="CY29">
        <f t="shared" ref="CY29" si="323">IF(OR(CY28=1,CY28=$AF$3),CY26*-CY27,IF(MOD(CY28,2)=0,(CY26+CZ26)*-CY27,(CY26+CX26)*-CY27))</f>
        <v>0</v>
      </c>
    </row>
    <row r="30" spans="3:103" x14ac:dyDescent="0.25">
      <c r="F30" s="7" cm="1">
        <f t="array" ref="F30">SUM(_xlfn.LAMBDA(_xlpm.P_List,_xlpm.a_List,_xlpm.b_List,SUM(IFERROR(-_xlpm.P_List*_xlpm.a_List*(_xlpm.b_List^2)/((_xlpm.a_List + _xlpm.b_List)^2),0)))(_xlfn.TEXTSPLIT(C30,",")+0,_xlfn.TEXTSPLIT(D30,",")+0,_xlfn.TEXTSPLIT(E30,",")+0))</f>
        <v>0</v>
      </c>
      <c r="G30" s="7" cm="1">
        <f t="array" ref="G30">SUM(_xlfn.LAMBDA(_xlpm.P_List,_xlpm.a_List,_xlpm.b_List,SUM(IFERROR(_xlpm.P_List*_xlpm.b_List*(_xlpm.a_List^2)/((_xlpm.a_List + _xlpm.b_List)^2),0)))(_xlfn.TEXTSPLIT(C30,",")+0,_xlfn.TEXTSPLIT(D30,",")+0,_xlfn.TEXTSPLIT(E30,",")+0))</f>
        <v>0</v>
      </c>
      <c r="L30" s="2">
        <f t="shared" si="3"/>
        <v>0</v>
      </c>
      <c r="N30" s="7" cm="1">
        <f t="array" ref="N30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30,",")+0,_xlfn.TEXTSPLIT(J30,",")+0,_xlfn.TEXTSPLIT(K30,",")+0,_xlfn.TEXTSPLIT(H30,",")+0,_xlfn.TEXTSPLIT(I30,",")+0,_xlfn.TEXTSPLIT(M30,",")+0))</f>
        <v>0</v>
      </c>
      <c r="O30" s="7" cm="1">
        <f t="array" ref="O30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30,",")+0,_xlfn.TEXTSPLIT(J30,",")+0,_xlfn.TEXTSPLIT(K30,",")+0,_xlfn.TEXTSPLIT(H30,",")+0,_xlfn.TEXTSPLIT(I30,",")+0,_xlfn.TEXTSPLIT(M30,",")+0))</f>
        <v>0</v>
      </c>
      <c r="S30" s="7" cm="1">
        <f t="array" ref="S30">SUM(_xlfn.LAMBDA(_xlpm.M,_xlpm.a,_xlpm.b,SUM(IFERROR(-_xlpm.M*_xlpm.b/(_xlpm.a+_xlpm.b)*(3*_xlpm.a/(_xlpm.a+_xlpm.b)-1),0)))(_xlfn.TEXTSPLIT(P30,",")+0,_xlfn.TEXTSPLIT(Q30,",")+0,_xlfn.TEXTSPLIT(R30,",")+0))</f>
        <v>0</v>
      </c>
      <c r="T30" s="7" cm="1">
        <f t="array" ref="T30">SUM(_xlfn.LAMBDA(_xlpm.M,_xlpm.a,_xlpm.b,SUM(IFERROR(_xlpm.M*_xlpm.a/(_xlpm.a+_xlpm.b)*(3*_xlpm.b/(_xlpm.a+_xlpm.b)-1),0)))(_xlfn.TEXTSPLIT(P30,",")+0,_xlfn.TEXTSPLIT(Q30,",")+0,_xlfn.TEXTSPLIT(R30,",")+0))</f>
        <v>0</v>
      </c>
      <c r="W30" s="2">
        <f t="shared" si="4"/>
        <v>0</v>
      </c>
      <c r="AA30" s="7" t="e">
        <f t="shared" si="5"/>
        <v>#DIV/0!</v>
      </c>
      <c r="AB30" s="7" t="e">
        <f t="shared" si="6"/>
        <v>#DIV/0!</v>
      </c>
      <c r="AC30" t="e">
        <f t="shared" si="0"/>
        <v>#DIV/0!</v>
      </c>
      <c r="AD30" t="e">
        <f t="shared" si="1"/>
        <v>#DIV/0!</v>
      </c>
      <c r="AI30" cm="1">
        <f t="array" ref="AI30">IF(AK30=$AF$3,$AM$4,IF(MOD(ROW(AI30)-ROW($AI$7),2)=0, INDEX($AJ$6:$AJ$102, INT((ROW(AI30)-ROW($AI$7))/2) + 1), 1-INDEX($AJ$6:$AJ$102, INT((ROW(AI30)-ROW($AI$7))/2) + 1)))</f>
        <v>0.625</v>
      </c>
      <c r="AJ30" t="e">
        <f t="shared" si="67"/>
        <v>#DIV/0!</v>
      </c>
      <c r="AL30" s="5">
        <v>21</v>
      </c>
      <c r="AM30" s="4" t="s">
        <v>10</v>
      </c>
      <c r="AN30" cm="1">
        <f t="array" ref="AN30">INDEX($AN29:$ABD29, IF(MOD(COLUMN()-COLUMN($AN30),2)=0, COLUMN()-COLUMN($AN30)+2, COLUMN()-COLUMN($AN30)))/2</f>
        <v>-3.644314868804667E-2</v>
      </c>
      <c r="AO30" cm="1">
        <f t="array" ref="AO30">INDEX($AN29:$ABD29, IF(MOD(COLUMN()-COLUMN($AN30),2)=0, COLUMN()-COLUMN($AN30)+2, COLUMN()-COLUMN($AN30)))/2</f>
        <v>0.10629251700680273</v>
      </c>
      <c r="AP30" cm="1">
        <f t="array" ref="AP30">INDEX($AN29:$ABD29, IF(MOD(COLUMN()-COLUMN($AN30),2)=0, COLUMN()-COLUMN($AN30)+2, COLUMN()-COLUMN($AN30)))/2</f>
        <v>0</v>
      </c>
      <c r="AQ30" cm="1">
        <f t="array" ref="AQ30">INDEX($AN29:$ABD29, IF(MOD(COLUMN()-COLUMN($AN30),2)=0, COLUMN()-COLUMN($AN30)+2, COLUMN()-COLUMN($AN30)))/2</f>
        <v>-2.7332361516034992E-2</v>
      </c>
      <c r="AR30" cm="1">
        <f t="array" ref="AR30">INDEX($AN29:$ABD29, IF(MOD(COLUMN()-COLUMN($AN30),2)=0, COLUMN()-COLUMN($AN30)+2, COLUMN()-COLUMN($AN30)))/2</f>
        <v>3.798708839883611E-3</v>
      </c>
      <c r="AS30" cm="1">
        <f t="array" ref="AS30">INDEX($AN29:$ABD29, IF(MOD(COLUMN()-COLUMN($AN30),2)=0, COLUMN()-COLUMN($AN30)+2, COLUMN()-COLUMN($AN30)))/2</f>
        <v>-2.599480765206471E-3</v>
      </c>
      <c r="AT30" cm="1">
        <f t="array" ref="AT30">INDEX($AN29:$ABD29, IF(MOD(COLUMN()-COLUMN($AN30),2)=0, COLUMN()-COLUMN($AN30)+2, COLUMN()-COLUMN($AN30)))/2</f>
        <v>1.7524573533163272E-2</v>
      </c>
      <c r="AU30" cm="1">
        <f t="array" ref="AU30">INDEX($AN29:$ABD29, IF(MOD(COLUMN()-COLUMN($AN30),2)=0, COLUMN()-COLUMN($AN30)+2, COLUMN()-COLUMN($AN30)))/2</f>
        <v>3.4909199378188788E-2</v>
      </c>
      <c r="AV30" cm="1">
        <f t="array" ref="AV30">INDEX($AN29:$ABD29, IF(MOD(COLUMN()-COLUMN($AN30),2)=0, COLUMN()-COLUMN($AN30)+2, COLUMN()-COLUMN($AN30)))/2</f>
        <v>4.1139557684298196E-3</v>
      </c>
      <c r="AW30" cm="1">
        <f t="array" ref="AW30">INDEX($AN29:$ABD29, IF(MOD(COLUMN()-COLUMN($AN30),2)=0, COLUMN()-COLUMN($AN30)+2, COLUMN()-COLUMN($AN30)))/2</f>
        <v>1.7409823129251704E-3</v>
      </c>
      <c r="AX30" cm="1">
        <f t="array" ref="AX30">INDEX($AN29:$ABD29, IF(MOD(COLUMN()-COLUMN($AN30),2)=0, COLUMN()-COLUMN($AN30)+2, COLUMN()-COLUMN($AN30)))/2</f>
        <v>2.7899855569851844E-2</v>
      </c>
      <c r="AY30" cm="1">
        <f t="array" ref="AY30">INDEX($AN29:$ABD29, IF(MOD(COLUMN()-COLUMN($AN30),2)=0, COLUMN()-COLUMN($AN30)+2, COLUMN()-COLUMN($AN30)))/2</f>
        <v>9.4577091628488038E-3</v>
      </c>
      <c r="AZ30" cm="1">
        <f t="array" ref="AZ30">INDEX($AN29:$ABD29, IF(MOD(COLUMN()-COLUMN($AN30),2)=0, COLUMN()-COLUMN($AN30)+2, COLUMN()-COLUMN($AN30)))/2</f>
        <v>-7.9115339466690707E-4</v>
      </c>
      <c r="BA30" cm="1">
        <f t="array" ref="BA30">INDEX($AN29:$ABD29, IF(MOD(COLUMN()-COLUMN($AN30),2)=0, COLUMN()-COLUMN($AN30)+2, COLUMN()-COLUMN($AN30)))/2</f>
        <v>2.669801682334742E-2</v>
      </c>
      <c r="BB30" cm="1">
        <f t="array" ref="BB30">INDEX($AN29:$ABD29, IF(MOD(COLUMN()-COLUMN($AN30),2)=0, COLUMN()-COLUMN($AN30)+2, COLUMN()-COLUMN($AN30)))/2</f>
        <v>0.11977013280111151</v>
      </c>
      <c r="BC30" cm="1">
        <f t="array" ref="BC30">INDEX($AN29:$ABD29, IF(MOD(COLUMN()-COLUMN($AN30),2)=0, COLUMN()-COLUMN($AN30)+2, COLUMN()-COLUMN($AN30)))/2</f>
        <v>2.6876019432007497E-2</v>
      </c>
      <c r="BD30" cm="1">
        <f t="array" ref="BD30">INDEX($AN29:$ABD29, IF(MOD(COLUMN()-COLUMN($AN30),2)=0, COLUMN()-COLUMN($AN30)+2, COLUMN()-COLUMN($AN30)))/2</f>
        <v>7.8558694870721729E-2</v>
      </c>
      <c r="BE30" cm="1">
        <f t="array" ref="BE30">INDEX($AN29:$ABD29, IF(MOD(COLUMN()-COLUMN($AN30),2)=0, COLUMN()-COLUMN($AN30)+2, COLUMN()-COLUMN($AN30)))/2</f>
        <v>7.526090513392858E-2</v>
      </c>
      <c r="BF30" cm="1">
        <f t="array" ref="BF30">INDEX($AN29:$ABD29, IF(MOD(COLUMN()-COLUMN($AN30),2)=0, COLUMN()-COLUMN($AN30)+2, COLUMN()-COLUMN($AN30)))/2</f>
        <v>0.2099675610575106</v>
      </c>
      <c r="BG30" cm="1">
        <f t="array" ref="BG30">INDEX($AN29:$ABD29, IF(MOD(COLUMN()-COLUMN($AN30),2)=0, COLUMN()-COLUMN($AN30)+2, COLUMN()-COLUMN($AN30)))/2</f>
        <v>0.26328408555385041</v>
      </c>
      <c r="BH30" t="e" cm="1">
        <f t="array" ref="BH30">INDEX($AN29:$ABD29, IF(MOD(COLUMN()-COLUMN($AN30),2)=0, COLUMN()-COLUMN($AN30)+2, COLUMN()-COLUMN($AN30)))/2</f>
        <v>#DIV/0!</v>
      </c>
      <c r="BI30" cm="1">
        <f t="array" ref="BI30">INDEX($AN29:$ABD29, IF(MOD(COLUMN()-COLUMN($AN30),2)=0, COLUMN()-COLUMN($AN30)+2, COLUMN()-COLUMN($AN30)))/2</f>
        <v>-3.9663699903571181E-4</v>
      </c>
      <c r="BJ30" t="e" cm="1">
        <f t="array" ref="BJ30">INDEX($AN29:$ABD29, IF(MOD(COLUMN()-COLUMN($AN30),2)=0, COLUMN()-COLUMN($AN30)+2, COLUMN()-COLUMN($AN30)))/2</f>
        <v>#DIV/0!</v>
      </c>
      <c r="BK30" t="e" cm="1">
        <f t="array" ref="BK30">INDEX($AN29:$ABD29, IF(MOD(COLUMN()-COLUMN($AN30),2)=0, COLUMN()-COLUMN($AN30)+2, COLUMN()-COLUMN($AN30)))/2</f>
        <v>#DIV/0!</v>
      </c>
      <c r="BL30" t="e" cm="1">
        <f t="array" ref="BL30">INDEX($AN29:$ABD29, IF(MOD(COLUMN()-COLUMN($AN30),2)=0, COLUMN()-COLUMN($AN30)+2, COLUMN()-COLUMN($AN30)))/2</f>
        <v>#DIV/0!</v>
      </c>
      <c r="BM30" t="e" cm="1">
        <f t="array" ref="BM30">INDEX($AN29:$ABD29, IF(MOD(COLUMN()-COLUMN($AN30),2)=0, COLUMN()-COLUMN($AN30)+2, COLUMN()-COLUMN($AN30)))/2</f>
        <v>#DIV/0!</v>
      </c>
      <c r="BN30" t="e" cm="1">
        <f t="array" ref="BN30">INDEX($AN29:$ABD29, IF(MOD(COLUMN()-COLUMN($AN30),2)=0, COLUMN()-COLUMN($AN30)+2, COLUMN()-COLUMN($AN30)))/2</f>
        <v>#DIV/0!</v>
      </c>
      <c r="BO30" t="e" cm="1">
        <f t="array" ref="BO30">INDEX($AN29:$ABD29, IF(MOD(COLUMN()-COLUMN($AN30),2)=0, COLUMN()-COLUMN($AN30)+2, COLUMN()-COLUMN($AN30)))/2</f>
        <v>#DIV/0!</v>
      </c>
      <c r="BP30" t="e" cm="1">
        <f t="array" ref="BP30">INDEX($AN29:$ABD29, IF(MOD(COLUMN()-COLUMN($AN30),2)=0, COLUMN()-COLUMN($AN30)+2, COLUMN()-COLUMN($AN30)))/2</f>
        <v>#DIV/0!</v>
      </c>
      <c r="BQ30" t="e" cm="1">
        <f t="array" ref="BQ30">INDEX($AN29:$ABD29, IF(MOD(COLUMN()-COLUMN($AN30),2)=0, COLUMN()-COLUMN($AN30)+2, COLUMN()-COLUMN($AN30)))/2</f>
        <v>#DIV/0!</v>
      </c>
      <c r="BR30" t="e" cm="1">
        <f t="array" ref="BR30">INDEX($AN29:$ABD29, IF(MOD(COLUMN()-COLUMN($AN30),2)=0, COLUMN()-COLUMN($AN30)+2, COLUMN()-COLUMN($AN30)))/2</f>
        <v>#DIV/0!</v>
      </c>
      <c r="BS30" t="e" cm="1">
        <f t="array" ref="BS30">INDEX($AN29:$ABD29, IF(MOD(COLUMN()-COLUMN($AN30),2)=0, COLUMN()-COLUMN($AN30)+2, COLUMN()-COLUMN($AN30)))/2</f>
        <v>#DIV/0!</v>
      </c>
      <c r="BT30" t="e" cm="1">
        <f t="array" ref="BT30">INDEX($AN29:$ABD29, IF(MOD(COLUMN()-COLUMN($AN30),2)=0, COLUMN()-COLUMN($AN30)+2, COLUMN()-COLUMN($AN30)))/2</f>
        <v>#DIV/0!</v>
      </c>
      <c r="BU30" t="e" cm="1">
        <f t="array" ref="BU30">INDEX($AN29:$ABD29, IF(MOD(COLUMN()-COLUMN($AN30),2)=0, COLUMN()-COLUMN($AN30)+2, COLUMN()-COLUMN($AN30)))/2</f>
        <v>#DIV/0!</v>
      </c>
      <c r="BV30" t="e" cm="1">
        <f t="array" ref="BV30">INDEX($AN29:$ABD29, IF(MOD(COLUMN()-COLUMN($AN30),2)=0, COLUMN()-COLUMN($AN30)+2, COLUMN()-COLUMN($AN30)))/2</f>
        <v>#DIV/0!</v>
      </c>
      <c r="BW30" t="e" cm="1">
        <f t="array" ref="BW30">INDEX($AN29:$ABD29, IF(MOD(COLUMN()-COLUMN($AN30),2)=0, COLUMN()-COLUMN($AN30)+2, COLUMN()-COLUMN($AN30)))/2</f>
        <v>#DIV/0!</v>
      </c>
      <c r="BX30" t="e" cm="1">
        <f t="array" ref="BX30">INDEX($AN29:$ABD29, IF(MOD(COLUMN()-COLUMN($AN30),2)=0, COLUMN()-COLUMN($AN30)+2, COLUMN()-COLUMN($AN30)))/2</f>
        <v>#DIV/0!</v>
      </c>
      <c r="BY30" t="e" cm="1">
        <f t="array" ref="BY30">INDEX($AN29:$ABD29, IF(MOD(COLUMN()-COLUMN($AN30),2)=0, COLUMN()-COLUMN($AN30)+2, COLUMN()-COLUMN($AN30)))/2</f>
        <v>#DIV/0!</v>
      </c>
      <c r="BZ30" t="e" cm="1">
        <f t="array" ref="BZ30">INDEX($AN29:$ABD29, IF(MOD(COLUMN()-COLUMN($AN30),2)=0, COLUMN()-COLUMN($AN30)+2, COLUMN()-COLUMN($AN30)))/2</f>
        <v>#DIV/0!</v>
      </c>
      <c r="CA30" t="e" cm="1">
        <f t="array" ref="CA30">INDEX($AN29:$ABD29, IF(MOD(COLUMN()-COLUMN($AN30),2)=0, COLUMN()-COLUMN($AN30)+2, COLUMN()-COLUMN($AN30)))/2</f>
        <v>#DIV/0!</v>
      </c>
      <c r="CB30" t="e" cm="1">
        <f t="array" ref="CB30">INDEX($AN29:$ABD29, IF(MOD(COLUMN()-COLUMN($AN30),2)=0, COLUMN()-COLUMN($AN30)+2, COLUMN()-COLUMN($AN30)))/2</f>
        <v>#DIV/0!</v>
      </c>
      <c r="CC30" t="e" cm="1">
        <f t="array" ref="CC30">INDEX($AN29:$ABD29, IF(MOD(COLUMN()-COLUMN($AN30),2)=0, COLUMN()-COLUMN($AN30)+2, COLUMN()-COLUMN($AN30)))/2</f>
        <v>#DIV/0!</v>
      </c>
      <c r="CD30" t="e" cm="1">
        <f t="array" ref="CD30">INDEX($AN29:$ABD29, IF(MOD(COLUMN()-COLUMN($AN30),2)=0, COLUMN()-COLUMN($AN30)+2, COLUMN()-COLUMN($AN30)))/2</f>
        <v>#DIV/0!</v>
      </c>
      <c r="CE30" t="e" cm="1">
        <f t="array" ref="CE30">INDEX($AN29:$ABD29, IF(MOD(COLUMN()-COLUMN($AN30),2)=0, COLUMN()-COLUMN($AN30)+2, COLUMN()-COLUMN($AN30)))/2</f>
        <v>#DIV/0!</v>
      </c>
      <c r="CF30" t="e" cm="1">
        <f t="array" ref="CF30">INDEX($AN29:$ABD29, IF(MOD(COLUMN()-COLUMN($AN30),2)=0, COLUMN()-COLUMN($AN30)+2, COLUMN()-COLUMN($AN30)))/2</f>
        <v>#DIV/0!</v>
      </c>
      <c r="CG30" t="e" cm="1">
        <f t="array" ref="CG30">INDEX($AN29:$ABD29, IF(MOD(COLUMN()-COLUMN($AN30),2)=0, COLUMN()-COLUMN($AN30)+2, COLUMN()-COLUMN($AN30)))/2</f>
        <v>#DIV/0!</v>
      </c>
      <c r="CH30" t="e" cm="1">
        <f t="array" ref="CH30">INDEX($AN29:$ABD29, IF(MOD(COLUMN()-COLUMN($AN30),2)=0, COLUMN()-COLUMN($AN30)+2, COLUMN()-COLUMN($AN30)))/2</f>
        <v>#DIV/0!</v>
      </c>
      <c r="CI30" t="e" cm="1">
        <f t="array" ref="CI30">INDEX($AN29:$ABD29, IF(MOD(COLUMN()-COLUMN($AN30),2)=0, COLUMN()-COLUMN($AN30)+2, COLUMN()-COLUMN($AN30)))/2</f>
        <v>#DIV/0!</v>
      </c>
      <c r="CJ30" t="e" cm="1">
        <f t="array" ref="CJ30">INDEX($AN29:$ABD29, IF(MOD(COLUMN()-COLUMN($AN30),2)=0, COLUMN()-COLUMN($AN30)+2, COLUMN()-COLUMN($AN30)))/2</f>
        <v>#DIV/0!</v>
      </c>
      <c r="CK30" t="e" cm="1">
        <f t="array" ref="CK30">INDEX($AN29:$ABD29, IF(MOD(COLUMN()-COLUMN($AN30),2)=0, COLUMN()-COLUMN($AN30)+2, COLUMN()-COLUMN($AN30)))/2</f>
        <v>#DIV/0!</v>
      </c>
      <c r="CL30" t="e" cm="1">
        <f t="array" ref="CL30">INDEX($AN29:$ABD29, IF(MOD(COLUMN()-COLUMN($AN30),2)=0, COLUMN()-COLUMN($AN30)+2, COLUMN()-COLUMN($AN30)))/2</f>
        <v>#DIV/0!</v>
      </c>
      <c r="CM30" t="e" cm="1">
        <f t="array" ref="CM30">INDEX($AN29:$ABD29, IF(MOD(COLUMN()-COLUMN($AN30),2)=0, COLUMN()-COLUMN($AN30)+2, COLUMN()-COLUMN($AN30)))/2</f>
        <v>#DIV/0!</v>
      </c>
      <c r="CN30" t="e" cm="1">
        <f t="array" ref="CN30">INDEX($AN29:$ABD29, IF(MOD(COLUMN()-COLUMN($AN30),2)=0, COLUMN()-COLUMN($AN30)+2, COLUMN()-COLUMN($AN30)))/2</f>
        <v>#DIV/0!</v>
      </c>
      <c r="CO30" t="e" cm="1">
        <f t="array" ref="CO30">INDEX($AN29:$ABD29, IF(MOD(COLUMN()-COLUMN($AN30),2)=0, COLUMN()-COLUMN($AN30)+2, COLUMN()-COLUMN($AN30)))/2</f>
        <v>#DIV/0!</v>
      </c>
      <c r="CP30" cm="1">
        <f t="array" ref="CP30">INDEX($AN29:$ABD29, IF(MOD(COLUMN()-COLUMN($AN30),2)=0, COLUMN()-COLUMN($AN30)+2, COLUMN()-COLUMN($AN30)))/2</f>
        <v>0</v>
      </c>
      <c r="CQ30" cm="1">
        <f t="array" ref="CQ30">INDEX($AN29:$ABD29, IF(MOD(COLUMN()-COLUMN($AN30),2)=0, COLUMN()-COLUMN($AN30)+2, COLUMN()-COLUMN($AN30)))/2</f>
        <v>0</v>
      </c>
      <c r="CR30" cm="1">
        <f t="array" ref="CR30">INDEX($AN29:$ABD29, IF(MOD(COLUMN()-COLUMN($AN30),2)=0, COLUMN()-COLUMN($AN30)+2, COLUMN()-COLUMN($AN30)))/2</f>
        <v>0</v>
      </c>
      <c r="CS30" cm="1">
        <f t="array" ref="CS30">INDEX($AN29:$ABD29, IF(MOD(COLUMN()-COLUMN($AN30),2)=0, COLUMN()-COLUMN($AN30)+2, COLUMN()-COLUMN($AN30)))/2</f>
        <v>0</v>
      </c>
      <c r="CT30" cm="1">
        <f t="array" ref="CT30">INDEX($AN29:$ABD29, IF(MOD(COLUMN()-COLUMN($AN30),2)=0, COLUMN()-COLUMN($AN30)+2, COLUMN()-COLUMN($AN30)))/2</f>
        <v>0</v>
      </c>
      <c r="CU30" cm="1">
        <f t="array" ref="CU30">INDEX($AN29:$ABD29, IF(MOD(COLUMN()-COLUMN($AN30),2)=0, COLUMN()-COLUMN($AN30)+2, COLUMN()-COLUMN($AN30)))/2</f>
        <v>0</v>
      </c>
      <c r="CV30" cm="1">
        <f t="array" ref="CV30">INDEX($AN29:$ABD29, IF(MOD(COLUMN()-COLUMN($AN30),2)=0, COLUMN()-COLUMN($AN30)+2, COLUMN()-COLUMN($AN30)))/2</f>
        <v>0</v>
      </c>
      <c r="CW30" cm="1">
        <f t="array" ref="CW30">INDEX($AN29:$ABD29, IF(MOD(COLUMN()-COLUMN($AN30),2)=0, COLUMN()-COLUMN($AN30)+2, COLUMN()-COLUMN($AN30)))/2</f>
        <v>0</v>
      </c>
      <c r="CX30" cm="1">
        <f t="array" ref="CX30">INDEX($AN29:$ABD29, IF(MOD(COLUMN()-COLUMN($AN30),2)=0, COLUMN()-COLUMN($AN30)+2, COLUMN()-COLUMN($AN30)))/2</f>
        <v>0</v>
      </c>
      <c r="CY30" cm="1">
        <f t="array" ref="CY30">INDEX($AN29:$ABD29, IF(MOD(COLUMN()-COLUMN($AN30),2)=0, COLUMN()-COLUMN($AN30)+2, COLUMN()-COLUMN($AN30)))/2</f>
        <v>0</v>
      </c>
    </row>
    <row r="31" spans="3:103" x14ac:dyDescent="0.25">
      <c r="F31" s="7" cm="1">
        <f t="array" ref="F31">SUM(_xlfn.LAMBDA(_xlpm.P_List,_xlpm.a_List,_xlpm.b_List,SUM(IFERROR(-_xlpm.P_List*_xlpm.a_List*(_xlpm.b_List^2)/((_xlpm.a_List + _xlpm.b_List)^2),0)))(_xlfn.TEXTSPLIT(C31,",")+0,_xlfn.TEXTSPLIT(D31,",")+0,_xlfn.TEXTSPLIT(E31,",")+0))</f>
        <v>0</v>
      </c>
      <c r="G31" s="7" cm="1">
        <f t="array" ref="G31">SUM(_xlfn.LAMBDA(_xlpm.P_List,_xlpm.a_List,_xlpm.b_List,SUM(IFERROR(_xlpm.P_List*_xlpm.b_List*(_xlpm.a_List^2)/((_xlpm.a_List + _xlpm.b_List)^2),0)))(_xlfn.TEXTSPLIT(C31,",")+0,_xlfn.TEXTSPLIT(D31,",")+0,_xlfn.TEXTSPLIT(E31,",")+0))</f>
        <v>0</v>
      </c>
      <c r="L31" s="2">
        <f t="shared" si="3"/>
        <v>0</v>
      </c>
      <c r="N31" s="7" cm="1">
        <f t="array" ref="N31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31,",")+0,_xlfn.TEXTSPLIT(J31,",")+0,_xlfn.TEXTSPLIT(K31,",")+0,_xlfn.TEXTSPLIT(H31,",")+0,_xlfn.TEXTSPLIT(I31,",")+0,_xlfn.TEXTSPLIT(M31,",")+0))</f>
        <v>0</v>
      </c>
      <c r="O31" s="7" cm="1">
        <f t="array" ref="O31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31,",")+0,_xlfn.TEXTSPLIT(J31,",")+0,_xlfn.TEXTSPLIT(K31,",")+0,_xlfn.TEXTSPLIT(H31,",")+0,_xlfn.TEXTSPLIT(I31,",")+0,_xlfn.TEXTSPLIT(M31,",")+0))</f>
        <v>0</v>
      </c>
      <c r="S31" s="7" cm="1">
        <f t="array" ref="S31">SUM(_xlfn.LAMBDA(_xlpm.M,_xlpm.a,_xlpm.b,SUM(IFERROR(-_xlpm.M*_xlpm.b/(_xlpm.a+_xlpm.b)*(3*_xlpm.a/(_xlpm.a+_xlpm.b)-1),0)))(_xlfn.TEXTSPLIT(P31,",")+0,_xlfn.TEXTSPLIT(Q31,",")+0,_xlfn.TEXTSPLIT(R31,",")+0))</f>
        <v>0</v>
      </c>
      <c r="T31" s="7" cm="1">
        <f t="array" ref="T31">SUM(_xlfn.LAMBDA(_xlpm.M,_xlpm.a,_xlpm.b,SUM(IFERROR(_xlpm.M*_xlpm.a/(_xlpm.a+_xlpm.b)*(3*_xlpm.b/(_xlpm.a+_xlpm.b)-1),0)))(_xlfn.TEXTSPLIT(P31,",")+0,_xlfn.TEXTSPLIT(Q31,",")+0,_xlfn.TEXTSPLIT(R31,",")+0))</f>
        <v>0</v>
      </c>
      <c r="W31" s="2">
        <f t="shared" si="4"/>
        <v>0</v>
      </c>
      <c r="AA31" s="7" t="e">
        <f t="shared" si="5"/>
        <v>#DIV/0!</v>
      </c>
      <c r="AB31" s="7" t="e">
        <f t="shared" si="6"/>
        <v>#DIV/0!</v>
      </c>
      <c r="AC31" t="e">
        <f t="shared" si="0"/>
        <v>#DIV/0!</v>
      </c>
      <c r="AD31" t="e">
        <f t="shared" si="1"/>
        <v>#DIV/0!</v>
      </c>
      <c r="AI31" cm="1">
        <f t="array" ref="AI31">IF(AK31=$AF$3,$AM$4,IF(MOD(ROW(AI31)-ROW($AI$7),2)=0, INDEX($AJ$6:$AJ$102, INT((ROW(AI31)-ROW($AI$7))/2) + 1), 1-INDEX($AJ$6:$AJ$102, INT((ROW(AI31)-ROW($AI$7))/2) + 1)))</f>
        <v>0.4375</v>
      </c>
      <c r="AJ31" t="e">
        <f t="shared" si="67"/>
        <v>#DIV/0!</v>
      </c>
      <c r="AL31" s="5">
        <v>22</v>
      </c>
      <c r="AM31" t="s">
        <v>8</v>
      </c>
      <c r="AN31" cm="1">
        <f t="array" ref="AN31">INDEX($AI:$AI, ROW($AI$6) + COLUMNS($AN29:AN29) - 1)</f>
        <v>1</v>
      </c>
      <c r="AO31" cm="1">
        <f t="array" ref="AO31">INDEX($AI:$AI, ROW($AI$6) + COLUMNS($AN29:AO29) - 1)</f>
        <v>0.57142857142857151</v>
      </c>
      <c r="AP31" cm="1">
        <f t="array" ref="AP31">INDEX($AI:$AI, ROW($AI$6) + COLUMNS($AN29:AP29) - 1)</f>
        <v>0.42857142857142849</v>
      </c>
      <c r="AQ31" cm="1">
        <f t="array" ref="AQ31">INDEX($AI:$AI, ROW($AI$6) + COLUMNS($AN29:AQ29) - 1)</f>
        <v>0</v>
      </c>
      <c r="AR31" cm="1">
        <f t="array" ref="AR31">INDEX($AI:$AI, ROW($AI$6) + COLUMNS($AN29:AR29) - 1)</f>
        <v>0.625</v>
      </c>
      <c r="AS31" cm="1">
        <f t="array" ref="AS31">INDEX($AI:$AI, ROW($AI$6) + COLUMNS($AN29:AS29) - 1)</f>
        <v>0.25</v>
      </c>
      <c r="AT31" cm="1">
        <f t="array" ref="AT31">INDEX($AI:$AI, ROW($AI$6) + COLUMNS($AN29:AT29) - 1)</f>
        <v>0.75</v>
      </c>
      <c r="AU31" cm="1">
        <f t="array" ref="AU31">INDEX($AI:$AI, ROW($AI$6) + COLUMNS($AN29:AU29) - 1)</f>
        <v>0.6</v>
      </c>
      <c r="AV31" cm="1">
        <f t="array" ref="AV31">INDEX($AI:$AI, ROW($AI$6) + COLUMNS($AN29:AV29) - 1)</f>
        <v>0.4</v>
      </c>
      <c r="AW31" cm="1">
        <f t="array" ref="AW31">INDEX($AI:$AI, ROW($AI$6) + COLUMNS($AN29:AW29) - 1)</f>
        <v>0.4</v>
      </c>
      <c r="AX31" cm="1">
        <f t="array" ref="AX31">INDEX($AI:$AI, ROW($AI$6) + COLUMNS($AN29:AX29) - 1)</f>
        <v>0.6</v>
      </c>
      <c r="AY31" cm="1">
        <f t="array" ref="AY31">INDEX($AI:$AI, ROW($AI$6) + COLUMNS($AN29:AY29) - 1)</f>
        <v>0.42857142857142855</v>
      </c>
      <c r="AZ31" cm="1">
        <f t="array" ref="AZ31">INDEX($AI:$AI, ROW($AI$6) + COLUMNS($AN29:AZ29) - 1)</f>
        <v>0.5714285714285714</v>
      </c>
      <c r="BA31" cm="1">
        <f t="array" ref="BA31">INDEX($AI:$AI, ROW($AI$6) + COLUMNS($AN29:BA29) - 1)</f>
        <v>0.5714285714285714</v>
      </c>
      <c r="BB31" cm="1">
        <f t="array" ref="BB31">INDEX($AI:$AI, ROW($AI$6) + COLUMNS($AN29:BB29) - 1)</f>
        <v>0.4285714285714286</v>
      </c>
      <c r="BC31" cm="1">
        <f t="array" ref="BC31">INDEX($AI:$AI, ROW($AI$6) + COLUMNS($AN29:BC29) - 1)</f>
        <v>0.6</v>
      </c>
      <c r="BD31" cm="1">
        <f t="array" ref="BD31">INDEX($AI:$AI, ROW($AI$6) + COLUMNS($AN29:BD29) - 1)</f>
        <v>0.4</v>
      </c>
      <c r="BE31" cm="1">
        <f t="array" ref="BE31">INDEX($AI:$AI, ROW($AI$6) + COLUMNS($AN29:BE29) - 1)</f>
        <v>0.4</v>
      </c>
      <c r="BF31" cm="1">
        <f t="array" ref="BF31">INDEX($AI:$AI, ROW($AI$6) + COLUMNS($AN29:BF29) - 1)</f>
        <v>0.6</v>
      </c>
      <c r="BG31" cm="1">
        <f t="array" ref="BG31">INDEX($AI:$AI, ROW($AI$6) + COLUMNS($AN29:BG29) - 1)</f>
        <v>0.75</v>
      </c>
      <c r="BH31" cm="1">
        <f t="array" ref="BH31">INDEX($AI:$AI, ROW($AI$6) + COLUMNS($AN29:BH29) - 1)</f>
        <v>0.25</v>
      </c>
      <c r="BI31" cm="1">
        <f t="array" ref="BI31">INDEX($AI:$AI, ROW($AI$6) + COLUMNS($AN29:BI29) - 1)</f>
        <v>0.7142857142857143</v>
      </c>
      <c r="BJ31" cm="1">
        <f t="array" ref="BJ31">INDEX($AI:$AI, ROW($AI$6) + COLUMNS($AN29:BJ29) - 1)</f>
        <v>0.2857142857142857</v>
      </c>
      <c r="BK31" cm="1">
        <f t="array" ref="BK31">INDEX($AI:$AI, ROW($AI$6) + COLUMNS($AN29:BK29) - 1)</f>
        <v>0.375</v>
      </c>
      <c r="BL31" cm="1">
        <f t="array" ref="BL31">INDEX($AI:$AI, ROW($AI$6) + COLUMNS($AN29:BL29) - 1)</f>
        <v>0.625</v>
      </c>
      <c r="BM31" cm="1">
        <f t="array" ref="BM31">INDEX($AI:$AI, ROW($AI$6) + COLUMNS($AN29:BM29) - 1)</f>
        <v>0.4375</v>
      </c>
      <c r="BN31" cm="1">
        <f t="array" ref="BN31">INDEX($AI:$AI, ROW($AI$6) + COLUMNS($AN29:BN29) - 1)</f>
        <v>0.5625</v>
      </c>
      <c r="BO31" cm="1">
        <f t="array" ref="BO31">INDEX($AI:$AI, ROW($AI$6) + COLUMNS($AN29:BO29) - 1)</f>
        <v>0.3</v>
      </c>
      <c r="BP31" cm="1">
        <f t="array" ref="BP31">INDEX($AI:$AI, ROW($AI$6) + COLUMNS($AN29:BP29) - 1)</f>
        <v>0.7</v>
      </c>
      <c r="BQ31" t="e" cm="1">
        <f t="array" ref="BQ31">INDEX($AI:$AI, ROW($AI$6) + COLUMNS($AN29:BQ29) - 1)</f>
        <v>#DIV/0!</v>
      </c>
      <c r="BR31" cm="1">
        <f t="array" ref="BR31">INDEX($AI:$AI, ROW($AI$6) + COLUMNS($AN29:BR29) - 1)</f>
        <v>0</v>
      </c>
      <c r="BS31" cm="1">
        <f t="array" ref="BS31">INDEX($AI:$AI, ROW($AI$6) + COLUMNS($AN29:BS29) - 1)</f>
        <v>0</v>
      </c>
      <c r="BT31" cm="1">
        <f t="array" ref="BT31">INDEX($AI:$AI, ROW($AI$6) + COLUMNS($AN29:BT29) - 1)</f>
        <v>0</v>
      </c>
      <c r="BU31" cm="1">
        <f t="array" ref="BU31">INDEX($AI:$AI, ROW($AI$6) + COLUMNS($AN29:BU29) - 1)</f>
        <v>0</v>
      </c>
      <c r="BV31" cm="1">
        <f t="array" ref="BV31">INDEX($AI:$AI, ROW($AI$6) + COLUMNS($AN29:BV29) - 1)</f>
        <v>0</v>
      </c>
      <c r="BW31" cm="1">
        <f t="array" ref="BW31">INDEX($AI:$AI, ROW($AI$6) + COLUMNS($AN29:BW29) - 1)</f>
        <v>0</v>
      </c>
      <c r="BX31" cm="1">
        <f t="array" ref="BX31">INDEX($AI:$AI, ROW($AI$6) + COLUMNS($AN29:BX29) - 1)</f>
        <v>0</v>
      </c>
      <c r="BY31" cm="1">
        <f t="array" ref="BY31">INDEX($AI:$AI, ROW($AI$6) + COLUMNS($AN29:BY29) - 1)</f>
        <v>0</v>
      </c>
      <c r="BZ31" cm="1">
        <f t="array" ref="BZ31">INDEX($AI:$AI, ROW($AI$6) + COLUMNS($AN29:BZ29) - 1)</f>
        <v>0</v>
      </c>
      <c r="CA31" cm="1">
        <f t="array" ref="CA31">INDEX($AI:$AI, ROW($AI$6) + COLUMNS($AN29:CA29) - 1)</f>
        <v>0</v>
      </c>
      <c r="CB31" cm="1">
        <f t="array" ref="CB31">INDEX($AI:$AI, ROW($AI$6) + COLUMNS($AN29:CB29) - 1)</f>
        <v>0</v>
      </c>
      <c r="CC31" cm="1">
        <f t="array" ref="CC31">INDEX($AI:$AI, ROW($AI$6) + COLUMNS($AN29:CC29) - 1)</f>
        <v>0</v>
      </c>
      <c r="CD31" cm="1">
        <f t="array" ref="CD31">INDEX($AI:$AI, ROW($AI$6) + COLUMNS($AN29:CD29) - 1)</f>
        <v>0</v>
      </c>
      <c r="CE31" cm="1">
        <f t="array" ref="CE31">INDEX($AI:$AI, ROW($AI$6) + COLUMNS($AN29:CE29) - 1)</f>
        <v>0</v>
      </c>
      <c r="CF31" cm="1">
        <f t="array" ref="CF31">INDEX($AI:$AI, ROW($AI$6) + COLUMNS($AN29:CF29) - 1)</f>
        <v>0</v>
      </c>
      <c r="CG31" cm="1">
        <f t="array" ref="CG31">INDEX($AI:$AI, ROW($AI$6) + COLUMNS($AN29:CG29) - 1)</f>
        <v>0</v>
      </c>
      <c r="CH31" cm="1">
        <f t="array" ref="CH31">INDEX($AI:$AI, ROW($AI$6) + COLUMNS($AN29:CH29) - 1)</f>
        <v>0</v>
      </c>
      <c r="CI31" cm="1">
        <f t="array" ref="CI31">INDEX($AI:$AI, ROW($AI$6) + COLUMNS($AN29:CI29) - 1)</f>
        <v>0</v>
      </c>
      <c r="CJ31" cm="1">
        <f t="array" ref="CJ31">INDEX($AI:$AI, ROW($AI$6) + COLUMNS($AN29:CJ29) - 1)</f>
        <v>0</v>
      </c>
      <c r="CK31" cm="1">
        <f t="array" ref="CK31">INDEX($AI:$AI, ROW($AI$6) + COLUMNS($AN29:CK29) - 1)</f>
        <v>0</v>
      </c>
      <c r="CL31" cm="1">
        <f t="array" ref="CL31">INDEX($AI:$AI, ROW($AI$6) + COLUMNS($AN29:CL29) - 1)</f>
        <v>0</v>
      </c>
      <c r="CM31" cm="1">
        <f t="array" ref="CM31">INDEX($AI:$AI, ROW($AI$6) + COLUMNS($AN29:CM29) - 1)</f>
        <v>0</v>
      </c>
      <c r="CN31" cm="1">
        <f t="array" ref="CN31">INDEX($AI:$AI, ROW($AI$6) + COLUMNS($AN29:CN29) - 1)</f>
        <v>0</v>
      </c>
      <c r="CO31" cm="1">
        <f t="array" ref="CO31">INDEX($AI:$AI, ROW($AI$6) + COLUMNS($AN29:CO29) - 1)</f>
        <v>0</v>
      </c>
      <c r="CP31" cm="1">
        <f t="array" ref="CP31">INDEX($AI:$AI, ROW($AI$6) + COLUMNS($AN29:CP29) - 1)</f>
        <v>0</v>
      </c>
      <c r="CQ31" cm="1">
        <f t="array" ref="CQ31">INDEX($AI:$AI, ROW($AI$6) + COLUMNS($AN29:CQ29) - 1)</f>
        <v>0</v>
      </c>
      <c r="CR31" cm="1">
        <f t="array" ref="CR31">INDEX($AI:$AI, ROW($AI$6) + COLUMNS($AN29:CR29) - 1)</f>
        <v>0</v>
      </c>
      <c r="CS31" cm="1">
        <f t="array" ref="CS31">INDEX($AI:$AI, ROW($AI$6) + COLUMNS($AN29:CS29) - 1)</f>
        <v>0</v>
      </c>
      <c r="CT31" cm="1">
        <f t="array" ref="CT31">INDEX($AI:$AI, ROW($AI$6) + COLUMNS($AN29:CT29) - 1)</f>
        <v>0</v>
      </c>
      <c r="CU31" cm="1">
        <f t="array" ref="CU31">INDEX($AI:$AI, ROW($AI$6) + COLUMNS($AN29:CU29) - 1)</f>
        <v>0</v>
      </c>
      <c r="CV31" cm="1">
        <f t="array" ref="CV31">INDEX($AI:$AI, ROW($AI$6) + COLUMNS($AN29:CV29) - 1)</f>
        <v>0</v>
      </c>
      <c r="CW31" cm="1">
        <f t="array" ref="CW31">INDEX($AI:$AI, ROW($AI$6) + COLUMNS($AN29:CW29) - 1)</f>
        <v>0</v>
      </c>
      <c r="CX31" cm="1">
        <f t="array" ref="CX31">INDEX($AI:$AI, ROW($AI$6) + COLUMNS($AN29:CX29) - 1)</f>
        <v>0</v>
      </c>
      <c r="CY31" cm="1">
        <f t="array" ref="CY31">INDEX($AI:$AI, ROW($AI$6) + COLUMNS($AN29:CY29) - 1)</f>
        <v>0</v>
      </c>
    </row>
    <row r="32" spans="3:103" x14ac:dyDescent="0.25">
      <c r="F32" s="7" cm="1">
        <f t="array" ref="F32">SUM(_xlfn.LAMBDA(_xlpm.P_List,_xlpm.a_List,_xlpm.b_List,SUM(IFERROR(-_xlpm.P_List*_xlpm.a_List*(_xlpm.b_List^2)/((_xlpm.a_List + _xlpm.b_List)^2),0)))(_xlfn.TEXTSPLIT(C32,",")+0,_xlfn.TEXTSPLIT(D32,",")+0,_xlfn.TEXTSPLIT(E32,",")+0))</f>
        <v>0</v>
      </c>
      <c r="G32" s="7" cm="1">
        <f t="array" ref="G32">SUM(_xlfn.LAMBDA(_xlpm.P_List,_xlpm.a_List,_xlpm.b_List,SUM(IFERROR(_xlpm.P_List*_xlpm.b_List*(_xlpm.a_List^2)/((_xlpm.a_List + _xlpm.b_List)^2),0)))(_xlfn.TEXTSPLIT(C32,",")+0,_xlfn.TEXTSPLIT(D32,",")+0,_xlfn.TEXTSPLIT(E32,",")+0))</f>
        <v>0</v>
      </c>
      <c r="L32" s="2">
        <f t="shared" si="3"/>
        <v>0</v>
      </c>
      <c r="N32" s="7" cm="1">
        <f t="array" ref="N32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32,",")+0,_xlfn.TEXTSPLIT(J32,",")+0,_xlfn.TEXTSPLIT(K32,",")+0,_xlfn.TEXTSPLIT(H32,",")+0,_xlfn.TEXTSPLIT(I32,",")+0,_xlfn.TEXTSPLIT(M32,",")+0))</f>
        <v>0</v>
      </c>
      <c r="O32" s="7" cm="1">
        <f t="array" ref="O32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32,",")+0,_xlfn.TEXTSPLIT(J32,",")+0,_xlfn.TEXTSPLIT(K32,",")+0,_xlfn.TEXTSPLIT(H32,",")+0,_xlfn.TEXTSPLIT(I32,",")+0,_xlfn.TEXTSPLIT(M32,",")+0))</f>
        <v>0</v>
      </c>
      <c r="S32" s="7" cm="1">
        <f t="array" ref="S32">SUM(_xlfn.LAMBDA(_xlpm.M,_xlpm.a,_xlpm.b,SUM(IFERROR(-_xlpm.M*_xlpm.b/(_xlpm.a+_xlpm.b)*(3*_xlpm.a/(_xlpm.a+_xlpm.b)-1),0)))(_xlfn.TEXTSPLIT(P32,",")+0,_xlfn.TEXTSPLIT(Q32,",")+0,_xlfn.TEXTSPLIT(R32,",")+0))</f>
        <v>0</v>
      </c>
      <c r="T32" s="7" cm="1">
        <f t="array" ref="T32">SUM(_xlfn.LAMBDA(_xlpm.M,_xlpm.a,_xlpm.b,SUM(IFERROR(_xlpm.M*_xlpm.a/(_xlpm.a+_xlpm.b)*(3*_xlpm.b/(_xlpm.a+_xlpm.b)-1),0)))(_xlfn.TEXTSPLIT(P32,",")+0,_xlfn.TEXTSPLIT(Q32,",")+0,_xlfn.TEXTSPLIT(R32,",")+0))</f>
        <v>0</v>
      </c>
      <c r="W32" s="2">
        <f t="shared" si="4"/>
        <v>0</v>
      </c>
      <c r="AA32" s="7" t="e">
        <f t="shared" si="5"/>
        <v>#DIV/0!</v>
      </c>
      <c r="AB32" s="7" t="e">
        <f t="shared" si="6"/>
        <v>#DIV/0!</v>
      </c>
      <c r="AC32" t="e">
        <f t="shared" si="0"/>
        <v>#DIV/0!</v>
      </c>
      <c r="AD32" t="e">
        <f t="shared" si="1"/>
        <v>#DIV/0!</v>
      </c>
      <c r="AI32" cm="1">
        <f t="array" ref="AI32">IF(AK32=$AF$3,$AM$4,IF(MOD(ROW(AI32)-ROW($AI$7),2)=0, INDEX($AJ$6:$AJ$102, INT((ROW(AI32)-ROW($AI$7))/2) + 1), 1-INDEX($AJ$6:$AJ$102, INT((ROW(AI32)-ROW($AI$7))/2) + 1)))</f>
        <v>0.5625</v>
      </c>
      <c r="AJ32" t="e">
        <f t="shared" si="67"/>
        <v>#DIV/0!</v>
      </c>
      <c r="AL32" s="5">
        <v>23</v>
      </c>
      <c r="AM32" t="s">
        <v>11</v>
      </c>
      <c r="AN32" cm="1">
        <f t="array" ref="AN32">INDEX($AK:$AK, ROW($AK$6) + COLUMNS($AN29:AN29) - 1)</f>
        <v>1</v>
      </c>
      <c r="AO32" cm="1">
        <f t="array" ref="AO32">INDEX($AK:$AK, ROW($AK$6) + COLUMNS($AN29:AO29) - 1)</f>
        <v>2</v>
      </c>
      <c r="AP32" cm="1">
        <f t="array" ref="AP32">INDEX($AK:$AK, ROW($AK$6) + COLUMNS($AN29:AP29) - 1)</f>
        <v>3</v>
      </c>
      <c r="AQ32" cm="1">
        <f t="array" ref="AQ32">INDEX($AK:$AK, ROW($AK$6) + COLUMNS($AN29:AQ29) - 1)</f>
        <v>4</v>
      </c>
      <c r="AR32" cm="1">
        <f t="array" ref="AR32">INDEX($AK:$AK, ROW($AK$6) + COLUMNS($AN29:AR29) - 1)</f>
        <v>0</v>
      </c>
      <c r="AS32" cm="1">
        <f t="array" ref="AS32">INDEX($AK:$AK, ROW($AK$6) + COLUMNS($AN29:AS29) - 1)</f>
        <v>0</v>
      </c>
      <c r="AT32" cm="1">
        <f t="array" ref="AT32">INDEX($AK:$AK, ROW($AK$6) + COLUMNS($AN29:AT29) - 1)</f>
        <v>0</v>
      </c>
      <c r="AU32" cm="1">
        <f t="array" ref="AU32">INDEX($AK:$AK, ROW($AK$6) + COLUMNS($AN29:AU29) - 1)</f>
        <v>0</v>
      </c>
      <c r="AV32" cm="1">
        <f t="array" ref="AV32">INDEX($AK:$AK, ROW($AK$6) + COLUMNS($AN29:AV29) - 1)</f>
        <v>0</v>
      </c>
      <c r="AW32" cm="1">
        <f t="array" ref="AW32">INDEX($AK:$AK, ROW($AK$6) + COLUMNS($AN29:AW29) - 1)</f>
        <v>0</v>
      </c>
      <c r="AX32" cm="1">
        <f t="array" ref="AX32">INDEX($AK:$AK, ROW($AK$6) + COLUMNS($AN29:AX29) - 1)</f>
        <v>0</v>
      </c>
      <c r="AY32" cm="1">
        <f t="array" ref="AY32">INDEX($AK:$AK, ROW($AK$6) + COLUMNS($AN29:AY29) - 1)</f>
        <v>0</v>
      </c>
      <c r="AZ32" cm="1">
        <f t="array" ref="AZ32">INDEX($AK:$AK, ROW($AK$6) + COLUMNS($AN29:AZ29) - 1)</f>
        <v>0</v>
      </c>
      <c r="BA32" cm="1">
        <f t="array" ref="BA32">INDEX($AK:$AK, ROW($AK$6) + COLUMNS($AN29:BA29) - 1)</f>
        <v>0</v>
      </c>
      <c r="BB32" cm="1">
        <f t="array" ref="BB32">INDEX($AK:$AK, ROW($AK$6) + COLUMNS($AN29:BB29) - 1)</f>
        <v>0</v>
      </c>
      <c r="BC32" cm="1">
        <f t="array" ref="BC32">INDEX($AK:$AK, ROW($AK$6) + COLUMNS($AN29:BC29) - 1)</f>
        <v>0</v>
      </c>
      <c r="BD32" cm="1">
        <f t="array" ref="BD32">INDEX($AK:$AK, ROW($AK$6) + COLUMNS($AN29:BD29) - 1)</f>
        <v>0</v>
      </c>
      <c r="BE32" cm="1">
        <f t="array" ref="BE32">INDEX($AK:$AK, ROW($AK$6) + COLUMNS($AN29:BE29) - 1)</f>
        <v>0</v>
      </c>
      <c r="BF32" cm="1">
        <f t="array" ref="BF32">INDEX($AK:$AK, ROW($AK$6) + COLUMNS($AN29:BF29) - 1)</f>
        <v>0</v>
      </c>
      <c r="BG32" cm="1">
        <f t="array" ref="BG32">INDEX($AK:$AK, ROW($AK$6) + COLUMNS($AN29:BG29) - 1)</f>
        <v>0</v>
      </c>
      <c r="BH32" cm="1">
        <f t="array" ref="BH32">INDEX($AK:$AK, ROW($AK$6) + COLUMNS($AN29:BH29) - 1)</f>
        <v>0</v>
      </c>
      <c r="BI32" cm="1">
        <f t="array" ref="BI32">INDEX($AK:$AK, ROW($AK$6) + COLUMNS($AN29:BI29) - 1)</f>
        <v>0</v>
      </c>
      <c r="BJ32" cm="1">
        <f t="array" ref="BJ32">INDEX($AK:$AK, ROW($AK$6) + COLUMNS($AN29:BJ29) - 1)</f>
        <v>0</v>
      </c>
      <c r="BK32" cm="1">
        <f t="array" ref="BK32">INDEX($AK:$AK, ROW($AK$6) + COLUMNS($AN29:BK29) - 1)</f>
        <v>0</v>
      </c>
      <c r="BL32" cm="1">
        <f t="array" ref="BL32">INDEX($AK:$AK, ROW($AK$6) + COLUMNS($AN29:BL29) - 1)</f>
        <v>0</v>
      </c>
      <c r="BM32" cm="1">
        <f t="array" ref="BM32">INDEX($AK:$AK, ROW($AK$6) + COLUMNS($AN29:BM29) - 1)</f>
        <v>0</v>
      </c>
      <c r="BN32" cm="1">
        <f t="array" ref="BN32">INDEX($AK:$AK, ROW($AK$6) + COLUMNS($AN29:BN29) - 1)</f>
        <v>0</v>
      </c>
      <c r="BO32" cm="1">
        <f t="array" ref="BO32">INDEX($AK:$AK, ROW($AK$6) + COLUMNS($AN29:BO29) - 1)</f>
        <v>0</v>
      </c>
      <c r="BP32" cm="1">
        <f t="array" ref="BP32">INDEX($AK:$AK, ROW($AK$6) + COLUMNS($AN29:BP29) - 1)</f>
        <v>0</v>
      </c>
      <c r="BQ32" cm="1">
        <f t="array" ref="BQ32">INDEX($AK:$AK, ROW($AK$6) + COLUMNS($AN29:BQ29) - 1)</f>
        <v>0</v>
      </c>
      <c r="BR32" cm="1">
        <f t="array" ref="BR32">INDEX($AK:$AK, ROW($AK$6) + COLUMNS($AN29:BR29) - 1)</f>
        <v>0</v>
      </c>
      <c r="BS32" cm="1">
        <f t="array" ref="BS32">INDEX($AK:$AK, ROW($AK$6) + COLUMNS($AN29:BS29) - 1)</f>
        <v>0</v>
      </c>
      <c r="BT32" cm="1">
        <f t="array" ref="BT32">INDEX($AK:$AK, ROW($AK$6) + COLUMNS($AN29:BT29) - 1)</f>
        <v>0</v>
      </c>
      <c r="BU32" cm="1">
        <f t="array" ref="BU32">INDEX($AK:$AK, ROW($AK$6) + COLUMNS($AN29:BU29) - 1)</f>
        <v>0</v>
      </c>
      <c r="BV32" cm="1">
        <f t="array" ref="BV32">INDEX($AK:$AK, ROW($AK$6) + COLUMNS($AN29:BV29) - 1)</f>
        <v>0</v>
      </c>
      <c r="BW32" cm="1">
        <f t="array" ref="BW32">INDEX($AK:$AK, ROW($AK$6) + COLUMNS($AN29:BW29) - 1)</f>
        <v>0</v>
      </c>
      <c r="BX32" cm="1">
        <f t="array" ref="BX32">INDEX($AK:$AK, ROW($AK$6) + COLUMNS($AN29:BX29) - 1)</f>
        <v>0</v>
      </c>
      <c r="BY32" cm="1">
        <f t="array" ref="BY32">INDEX($AK:$AK, ROW($AK$6) + COLUMNS($AN29:BY29) - 1)</f>
        <v>0</v>
      </c>
      <c r="BZ32" cm="1">
        <f t="array" ref="BZ32">INDEX($AK:$AK, ROW($AK$6) + COLUMNS($AN29:BZ29) - 1)</f>
        <v>0</v>
      </c>
      <c r="CA32" cm="1">
        <f t="array" ref="CA32">INDEX($AK:$AK, ROW($AK$6) + COLUMNS($AN29:CA29) - 1)</f>
        <v>0</v>
      </c>
      <c r="CB32" cm="1">
        <f t="array" ref="CB32">INDEX($AK:$AK, ROW($AK$6) + COLUMNS($AN29:CB29) - 1)</f>
        <v>0</v>
      </c>
      <c r="CC32" cm="1">
        <f t="array" ref="CC32">INDEX($AK:$AK, ROW($AK$6) + COLUMNS($AN29:CC29) - 1)</f>
        <v>0</v>
      </c>
      <c r="CD32" cm="1">
        <f t="array" ref="CD32">INDEX($AK:$AK, ROW($AK$6) + COLUMNS($AN29:CD29) - 1)</f>
        <v>0</v>
      </c>
      <c r="CE32" cm="1">
        <f t="array" ref="CE32">INDEX($AK:$AK, ROW($AK$6) + COLUMNS($AN29:CE29) - 1)</f>
        <v>0</v>
      </c>
      <c r="CF32" cm="1">
        <f t="array" ref="CF32">INDEX($AK:$AK, ROW($AK$6) + COLUMNS($AN29:CF29) - 1)</f>
        <v>0</v>
      </c>
      <c r="CG32" cm="1">
        <f t="array" ref="CG32">INDEX($AK:$AK, ROW($AK$6) + COLUMNS($AN29:CG29) - 1)</f>
        <v>0</v>
      </c>
      <c r="CH32" cm="1">
        <f t="array" ref="CH32">INDEX($AK:$AK, ROW($AK$6) + COLUMNS($AN29:CH29) - 1)</f>
        <v>0</v>
      </c>
      <c r="CI32" cm="1">
        <f t="array" ref="CI32">INDEX($AK:$AK, ROW($AK$6) + COLUMNS($AN29:CI29) - 1)</f>
        <v>0</v>
      </c>
      <c r="CJ32" cm="1">
        <f t="array" ref="CJ32">INDEX($AK:$AK, ROW($AK$6) + COLUMNS($AN29:CJ29) - 1)</f>
        <v>0</v>
      </c>
      <c r="CK32" cm="1">
        <f t="array" ref="CK32">INDEX($AK:$AK, ROW($AK$6) + COLUMNS($AN29:CK29) - 1)</f>
        <v>0</v>
      </c>
      <c r="CL32" cm="1">
        <f t="array" ref="CL32">INDEX($AK:$AK, ROW($AK$6) + COLUMNS($AN29:CL29) - 1)</f>
        <v>0</v>
      </c>
      <c r="CM32" cm="1">
        <f t="array" ref="CM32">INDEX($AK:$AK, ROW($AK$6) + COLUMNS($AN29:CM29) - 1)</f>
        <v>0</v>
      </c>
      <c r="CN32" cm="1">
        <f t="array" ref="CN32">INDEX($AK:$AK, ROW($AK$6) + COLUMNS($AN29:CN29) - 1)</f>
        <v>0</v>
      </c>
      <c r="CO32" cm="1">
        <f t="array" ref="CO32">INDEX($AK:$AK, ROW($AK$6) + COLUMNS($AN29:CO29) - 1)</f>
        <v>0</v>
      </c>
      <c r="CP32" cm="1">
        <f t="array" ref="CP32">INDEX($AK:$AK, ROW($AK$6) + COLUMNS($AN29:CP29) - 1)</f>
        <v>0</v>
      </c>
      <c r="CQ32" cm="1">
        <f t="array" ref="CQ32">INDEX($AK:$AK, ROW($AK$6) + COLUMNS($AN29:CQ29) - 1)</f>
        <v>0</v>
      </c>
      <c r="CR32" cm="1">
        <f t="array" ref="CR32">INDEX($AK:$AK, ROW($AK$6) + COLUMNS($AN29:CR29) - 1)</f>
        <v>0</v>
      </c>
      <c r="CS32" cm="1">
        <f t="array" ref="CS32">INDEX($AK:$AK, ROW($AK$6) + COLUMNS($AN29:CS29) - 1)</f>
        <v>0</v>
      </c>
      <c r="CT32" cm="1">
        <f t="array" ref="CT32">INDEX($AK:$AK, ROW($AK$6) + COLUMNS($AN29:CT29) - 1)</f>
        <v>0</v>
      </c>
      <c r="CU32" cm="1">
        <f t="array" ref="CU32">INDEX($AK:$AK, ROW($AK$6) + COLUMNS($AN29:CU29) - 1)</f>
        <v>0</v>
      </c>
      <c r="CV32" cm="1">
        <f t="array" ref="CV32">INDEX($AK:$AK, ROW($AK$6) + COLUMNS($AN29:CV29) - 1)</f>
        <v>0</v>
      </c>
      <c r="CW32" cm="1">
        <f t="array" ref="CW32">INDEX($AK:$AK, ROW($AK$6) + COLUMNS($AN29:CW29) - 1)</f>
        <v>0</v>
      </c>
      <c r="CX32" cm="1">
        <f t="array" ref="CX32">INDEX($AK:$AK, ROW($AK$6) + COLUMNS($AN29:CX29) - 1)</f>
        <v>0</v>
      </c>
      <c r="CY32" cm="1">
        <f t="array" ref="CY32">INDEX($AK:$AK, ROW($AK$6) + COLUMNS($AN29:CY29) - 1)</f>
        <v>0</v>
      </c>
    </row>
    <row r="33" spans="6:103" x14ac:dyDescent="0.25">
      <c r="F33" s="7" cm="1">
        <f t="array" ref="F33">SUM(_xlfn.LAMBDA(_xlpm.P_List,_xlpm.a_List,_xlpm.b_List,SUM(IFERROR(-_xlpm.P_List*_xlpm.a_List*(_xlpm.b_List^2)/((_xlpm.a_List + _xlpm.b_List)^2),0)))(_xlfn.TEXTSPLIT(C33,",")+0,_xlfn.TEXTSPLIT(D33,",")+0,_xlfn.TEXTSPLIT(E33,",")+0))</f>
        <v>0</v>
      </c>
      <c r="G33" s="7" cm="1">
        <f t="array" ref="G33">SUM(_xlfn.LAMBDA(_xlpm.P_List,_xlpm.a_List,_xlpm.b_List,SUM(IFERROR(_xlpm.P_List*_xlpm.b_List*(_xlpm.a_List^2)/((_xlpm.a_List + _xlpm.b_List)^2),0)))(_xlfn.TEXTSPLIT(C33,",")+0,_xlfn.TEXTSPLIT(D33,",")+0,_xlfn.TEXTSPLIT(E33,",")+0))</f>
        <v>0</v>
      </c>
      <c r="L33" s="2">
        <f t="shared" si="3"/>
        <v>0</v>
      </c>
      <c r="N33" s="7" cm="1">
        <f t="array" ref="N33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33,",")+0,_xlfn.TEXTSPLIT(J33,",")+0,_xlfn.TEXTSPLIT(K33,",")+0,_xlfn.TEXTSPLIT(H33,",")+0,_xlfn.TEXTSPLIT(I33,",")+0,_xlfn.TEXTSPLIT(M33,",")+0))</f>
        <v>0</v>
      </c>
      <c r="O33" s="7" cm="1">
        <f t="array" ref="O33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33,",")+0,_xlfn.TEXTSPLIT(J33,",")+0,_xlfn.TEXTSPLIT(K33,",")+0,_xlfn.TEXTSPLIT(H33,",")+0,_xlfn.TEXTSPLIT(I33,",")+0,_xlfn.TEXTSPLIT(M33,",")+0))</f>
        <v>0</v>
      </c>
      <c r="S33" s="7" cm="1">
        <f t="array" ref="S33">SUM(_xlfn.LAMBDA(_xlpm.M,_xlpm.a,_xlpm.b,SUM(IFERROR(-_xlpm.M*_xlpm.b/(_xlpm.a+_xlpm.b)*(3*_xlpm.a/(_xlpm.a+_xlpm.b)-1),0)))(_xlfn.TEXTSPLIT(P33,",")+0,_xlfn.TEXTSPLIT(Q33,",")+0,_xlfn.TEXTSPLIT(R33,",")+0))</f>
        <v>0</v>
      </c>
      <c r="T33" s="7" cm="1">
        <f t="array" ref="T33">SUM(_xlfn.LAMBDA(_xlpm.M,_xlpm.a,_xlpm.b,SUM(IFERROR(_xlpm.M*_xlpm.a/(_xlpm.a+_xlpm.b)*(3*_xlpm.b/(_xlpm.a+_xlpm.b)-1),0)))(_xlfn.TEXTSPLIT(P33,",")+0,_xlfn.TEXTSPLIT(Q33,",")+0,_xlfn.TEXTSPLIT(R33,",")+0))</f>
        <v>0</v>
      </c>
      <c r="W33" s="2">
        <f t="shared" si="4"/>
        <v>0</v>
      </c>
      <c r="AA33" s="7" t="e">
        <f t="shared" si="5"/>
        <v>#DIV/0!</v>
      </c>
      <c r="AB33" s="7" t="e">
        <f t="shared" si="6"/>
        <v>#DIV/0!</v>
      </c>
      <c r="AC33" t="e">
        <f t="shared" si="0"/>
        <v>#DIV/0!</v>
      </c>
      <c r="AD33" t="e">
        <f t="shared" si="1"/>
        <v>#DIV/0!</v>
      </c>
      <c r="AI33" cm="1">
        <f t="array" ref="AI33">IF(AK33=$AF$3,$AM$4,IF(MOD(ROW(AI33)-ROW($AI$7),2)=0, INDEX($AJ$6:$AJ$102, INT((ROW(AI33)-ROW($AI$7))/2) + 1), 1-INDEX($AJ$6:$AJ$102, INT((ROW(AI33)-ROW($AI$7))/2) + 1)))</f>
        <v>0.3</v>
      </c>
      <c r="AJ33" t="e">
        <f t="shared" si="67"/>
        <v>#DIV/0!</v>
      </c>
      <c r="AL33" s="5">
        <v>24</v>
      </c>
      <c r="AM33" s="3" t="s">
        <v>9</v>
      </c>
      <c r="AN33">
        <f t="shared" ref="AN33" si="324">IF(OR(AN32=1,AN32=$AF$3),AN30*-AN31,IF(MOD(AN32,2)=0,(AN30+AO30)*-AN31,(AN30+AM30)*-AN31))</f>
        <v>3.644314868804667E-2</v>
      </c>
      <c r="AO33">
        <f t="shared" ref="AO33" si="325">IF(OR(AO32=1,AO32=$AF$3),AO30*-AO31,IF(MOD(AO32,2)=0,(AO30+AP30)*-AO31,(AO30+AN30)*-AO31))</f>
        <v>-6.0738581146744422E-2</v>
      </c>
      <c r="AP33">
        <f t="shared" ref="AP33" si="326">IF(OR(AP32=1,AP32=$AF$3),AP30*-AP31,IF(MOD(AP32,2)=0,(AP30+AQ30)*-AP31,(AP30+AO30)*-AP31))</f>
        <v>-4.5553935860058306E-2</v>
      </c>
      <c r="AQ33">
        <f t="shared" ref="AQ33" si="327">IF(OR(AQ32=1,AQ32=$AF$3),AQ30*-AQ31,IF(MOD(AQ32,2)=0,(AQ30+AR30)*-AQ31,(AQ30+AP30)*-AQ31))</f>
        <v>0</v>
      </c>
      <c r="AR33">
        <f t="shared" ref="AR33" si="328">IF(OR(AR32=1,AR32=$AF$3),AR30*-AR31,IF(MOD(AR32,2)=0,(AR30+AS30)*-AR31,(AR30+AQ30)*-AR31))</f>
        <v>-7.4951754667321245E-4</v>
      </c>
      <c r="AS33">
        <f t="shared" ref="AS33" si="329">IF(OR(AS32=1,AS32=$AF$3),AS30*-AS31,IF(MOD(AS32,2)=0,(AS30+AT30)*-AS31,(AS30+AR30)*-AS31))</f>
        <v>-3.7312731919892004E-3</v>
      </c>
      <c r="AT33">
        <f t="shared" ref="AT33" si="330">IF(OR(AT32=1,AT32=$AF$3),AT30*-AT31,IF(MOD(AT32,2)=0,(AT30+AU30)*-AT31,(AT30+AS30)*-AT31))</f>
        <v>-3.9325329683514043E-2</v>
      </c>
      <c r="AU33">
        <f t="shared" ref="AU33" si="331">IF(OR(AU32=1,AU32=$AF$3),AU30*-AU31,IF(MOD(AU32,2)=0,(AU30+AV30)*-AU31,(AU30+AT30)*-AU31))</f>
        <v>-2.3413893087971167E-2</v>
      </c>
      <c r="AV33">
        <f t="shared" ref="AV33" si="332">IF(OR(AV32=1,AV32=$AF$3),AV30*-AV31,IF(MOD(AV32,2)=0,(AV30+AW30)*-AV31,(AV30+AU30)*-AV31))</f>
        <v>-2.3419752325419961E-3</v>
      </c>
      <c r="AW33">
        <f t="shared" ref="AW33" si="333">IF(OR(AW32=1,AW32=$AF$3),AW30*-AW31,IF(MOD(AW32,2)=0,(AW30+AX30)*-AW31,(AW30+AV30)*-AW31))</f>
        <v>-1.1856335153110806E-2</v>
      </c>
      <c r="AX33">
        <f t="shared" ref="AX33" si="334">IF(OR(AX32=1,AX32=$AF$3),AX30*-AX31,IF(MOD(AX32,2)=0,(AX30+AY30)*-AX31,(AX30+AW30)*-AX31))</f>
        <v>-2.2414538839620388E-2</v>
      </c>
      <c r="AY33">
        <f t="shared" ref="AY33" si="335">IF(OR(AY32=1,AY32=$AF$3),AY30*-AY31,IF(MOD(AY32,2)=0,(AY30+AZ30)*-AY31,(AY30+AX30)*-AY31))</f>
        <v>-3.7142381863636696E-3</v>
      </c>
      <c r="AZ33">
        <f t="shared" ref="AZ33" si="336">IF(OR(AZ32=1,AZ32=$AF$3),AZ30*-AZ31,IF(MOD(AZ32,2)=0,(AZ30+BA30)*-AZ31,(AZ30+AY30)*-AZ31))</f>
        <v>-1.4803921959246007E-2</v>
      </c>
      <c r="BA33">
        <f t="shared" ref="BA33" si="337">IF(OR(BA32=1,BA32=$AF$3),BA30*-BA31,IF(MOD(BA32,2)=0,(BA30+BB30)*-BA31,(BA30+AZ30)*-BA31))</f>
        <v>-8.3696085499690806E-2</v>
      </c>
      <c r="BB33">
        <f t="shared" ref="BB33" si="338">IF(OR(BB32=1,BB32=$AF$3),BB30*-BB31,IF(MOD(BB32,2)=0,(BB30+BC30)*-BB31,(BB30+BA30)*-BB31))</f>
        <v>-6.2848350957051005E-2</v>
      </c>
      <c r="BC33">
        <f t="shared" ref="BC33" si="339">IF(OR(BC32=1,BC32=$AF$3),BC30*-BC31,IF(MOD(BC32,2)=0,(BC30+BD30)*-BC31,(BC30+BB30)*-BC31))</f>
        <v>-6.3260828581637535E-2</v>
      </c>
      <c r="BD33">
        <f t="shared" ref="BD33" si="340">IF(OR(BD32=1,BD32=$AF$3),BD30*-BD31,IF(MOD(BD32,2)=0,(BD30+BE30)*-BD31,(BD30+BC30)*-BD31))</f>
        <v>-6.1527840001860123E-2</v>
      </c>
      <c r="BE33">
        <f t="shared" ref="BE33" si="341">IF(OR(BE32=1,BE32=$AF$3),BE30*-BE31,IF(MOD(BE32,2)=0,(BE30+BF30)*-BE31,(BE30+BD30)*-BE31))</f>
        <v>-0.11409138647657567</v>
      </c>
      <c r="BF33">
        <f t="shared" ref="BF33" si="342">IF(OR(BF32=1,BF32=$AF$3),BF30*-BF31,IF(MOD(BF32,2)=0,(BF30+BG30)*-BF31,(BF30+BE30)*-BF31))</f>
        <v>-0.28395098796681656</v>
      </c>
      <c r="BG33" t="e">
        <f t="shared" ref="BG33" si="343">IF(OR(BG32=1,BG32=$AF$3),BG30*-BG31,IF(MOD(BG32,2)=0,(BG30+BH30)*-BG31,(BG30+BF30)*-BG31))</f>
        <v>#DIV/0!</v>
      </c>
      <c r="BH33" t="e">
        <f t="shared" ref="BH33" si="344">IF(OR(BH32=1,BH32=$AF$3),BH30*-BH31,IF(MOD(BH32,2)=0,(BH30+BI30)*-BH31,(BH30+BG30)*-BH31))</f>
        <v>#DIV/0!</v>
      </c>
      <c r="BI33" t="e">
        <f t="shared" ref="BI33" si="345">IF(OR(BI32=1,BI32=$AF$3),BI30*-BI31,IF(MOD(BI32,2)=0,(BI30+BJ30)*-BI31,(BI30+BH30)*-BI31))</f>
        <v>#DIV/0!</v>
      </c>
      <c r="BJ33" t="e">
        <f t="shared" ref="BJ33" si="346">IF(OR(BJ32=1,BJ32=$AF$3),BJ30*-BJ31,IF(MOD(BJ32,2)=0,(BJ30+BK30)*-BJ31,(BJ30+BI30)*-BJ31))</f>
        <v>#DIV/0!</v>
      </c>
      <c r="BK33" t="e">
        <f t="shared" ref="BK33" si="347">IF(OR(BK32=1,BK32=$AF$3),BK30*-BK31,IF(MOD(BK32,2)=0,(BK30+BL30)*-BK31,(BK30+BJ30)*-BK31))</f>
        <v>#DIV/0!</v>
      </c>
      <c r="BL33" t="e">
        <f t="shared" ref="BL33" si="348">IF(OR(BL32=1,BL32=$AF$3),BL30*-BL31,IF(MOD(BL32,2)=0,(BL30+BM30)*-BL31,(BL30+BK30)*-BL31))</f>
        <v>#DIV/0!</v>
      </c>
      <c r="BM33" t="e">
        <f t="shared" ref="BM33" si="349">IF(OR(BM32=1,BM32=$AF$3),BM30*-BM31,IF(MOD(BM32,2)=0,(BM30+BN30)*-BM31,(BM30+BL30)*-BM31))</f>
        <v>#DIV/0!</v>
      </c>
      <c r="BN33" t="e">
        <f t="shared" ref="BN33" si="350">IF(OR(BN32=1,BN32=$AF$3),BN30*-BN31,IF(MOD(BN32,2)=0,(BN30+BO30)*-BN31,(BN30+BM30)*-BN31))</f>
        <v>#DIV/0!</v>
      </c>
      <c r="BO33" t="e">
        <f t="shared" ref="BO33" si="351">IF(OR(BO32=1,BO32=$AF$3),BO30*-BO31,IF(MOD(BO32,2)=0,(BO30+BP30)*-BO31,(BO30+BN30)*-BO31))</f>
        <v>#DIV/0!</v>
      </c>
      <c r="BP33" t="e">
        <f t="shared" ref="BP33" si="352">IF(OR(BP32=1,BP32=$AF$3),BP30*-BP31,IF(MOD(BP32,2)=0,(BP30+BQ30)*-BP31,(BP30+BO30)*-BP31))</f>
        <v>#DIV/0!</v>
      </c>
      <c r="BQ33" t="e">
        <f t="shared" ref="BQ33" si="353">IF(OR(BQ32=1,BQ32=$AF$3),BQ30*-BQ31,IF(MOD(BQ32,2)=0,(BQ30+BR30)*-BQ31,(BQ30+BP30)*-BQ31))</f>
        <v>#DIV/0!</v>
      </c>
      <c r="BR33" t="e">
        <f t="shared" ref="BR33" si="354">IF(OR(BR32=1,BR32=$AF$3),BR30*-BR31,IF(MOD(BR32,2)=0,(BR30+BS30)*-BR31,(BR30+BQ30)*-BR31))</f>
        <v>#DIV/0!</v>
      </c>
      <c r="BS33" t="e">
        <f t="shared" ref="BS33" si="355">IF(OR(BS32=1,BS32=$AF$3),BS30*-BS31,IF(MOD(BS32,2)=0,(BS30+BT30)*-BS31,(BS30+BR30)*-BS31))</f>
        <v>#DIV/0!</v>
      </c>
      <c r="BT33" t="e">
        <f t="shared" ref="BT33" si="356">IF(OR(BT32=1,BT32=$AF$3),BT30*-BT31,IF(MOD(BT32,2)=0,(BT30+BU30)*-BT31,(BT30+BS30)*-BT31))</f>
        <v>#DIV/0!</v>
      </c>
      <c r="BU33" t="e">
        <f t="shared" ref="BU33" si="357">IF(OR(BU32=1,BU32=$AF$3),BU30*-BU31,IF(MOD(BU32,2)=0,(BU30+BV30)*-BU31,(BU30+BT30)*-BU31))</f>
        <v>#DIV/0!</v>
      </c>
      <c r="BV33" t="e">
        <f t="shared" ref="BV33" si="358">IF(OR(BV32=1,BV32=$AF$3),BV30*-BV31,IF(MOD(BV32,2)=0,(BV30+BW30)*-BV31,(BV30+BU30)*-BV31))</f>
        <v>#DIV/0!</v>
      </c>
      <c r="BW33" t="e">
        <f t="shared" ref="BW33" si="359">IF(OR(BW32=1,BW32=$AF$3),BW30*-BW31,IF(MOD(BW32,2)=0,(BW30+BX30)*-BW31,(BW30+BV30)*-BW31))</f>
        <v>#DIV/0!</v>
      </c>
      <c r="BX33" t="e">
        <f t="shared" ref="BX33" si="360">IF(OR(BX32=1,BX32=$AF$3),BX30*-BX31,IF(MOD(BX32,2)=0,(BX30+BY30)*-BX31,(BX30+BW30)*-BX31))</f>
        <v>#DIV/0!</v>
      </c>
      <c r="BY33" t="e">
        <f t="shared" ref="BY33" si="361">IF(OR(BY32=1,BY32=$AF$3),BY30*-BY31,IF(MOD(BY32,2)=0,(BY30+BZ30)*-BY31,(BY30+BX30)*-BY31))</f>
        <v>#DIV/0!</v>
      </c>
      <c r="BZ33" t="e">
        <f t="shared" ref="BZ33" si="362">IF(OR(BZ32=1,BZ32=$AF$3),BZ30*-BZ31,IF(MOD(BZ32,2)=0,(BZ30+CA30)*-BZ31,(BZ30+BY30)*-BZ31))</f>
        <v>#DIV/0!</v>
      </c>
      <c r="CA33" t="e">
        <f t="shared" ref="CA33" si="363">IF(OR(CA32=1,CA32=$AF$3),CA30*-CA31,IF(MOD(CA32,2)=0,(CA30+CB30)*-CA31,(CA30+BZ30)*-CA31))</f>
        <v>#DIV/0!</v>
      </c>
      <c r="CB33" t="e">
        <f t="shared" ref="CB33" si="364">IF(OR(CB32=1,CB32=$AF$3),CB30*-CB31,IF(MOD(CB32,2)=0,(CB30+CC30)*-CB31,(CB30+CA30)*-CB31))</f>
        <v>#DIV/0!</v>
      </c>
      <c r="CC33" t="e">
        <f t="shared" ref="CC33" si="365">IF(OR(CC32=1,CC32=$AF$3),CC30*-CC31,IF(MOD(CC32,2)=0,(CC30+CD30)*-CC31,(CC30+CB30)*-CC31))</f>
        <v>#DIV/0!</v>
      </c>
      <c r="CD33" t="e">
        <f t="shared" ref="CD33" si="366">IF(OR(CD32=1,CD32=$AF$3),CD30*-CD31,IF(MOD(CD32,2)=0,(CD30+CE30)*-CD31,(CD30+CC30)*-CD31))</f>
        <v>#DIV/0!</v>
      </c>
      <c r="CE33" t="e">
        <f t="shared" ref="CE33" si="367">IF(OR(CE32=1,CE32=$AF$3),CE30*-CE31,IF(MOD(CE32,2)=0,(CE30+CF30)*-CE31,(CE30+CD30)*-CE31))</f>
        <v>#DIV/0!</v>
      </c>
      <c r="CF33" t="e">
        <f t="shared" ref="CF33" si="368">IF(OR(CF32=1,CF32=$AF$3),CF30*-CF31,IF(MOD(CF32,2)=0,(CF30+CG30)*-CF31,(CF30+CE30)*-CF31))</f>
        <v>#DIV/0!</v>
      </c>
      <c r="CG33" t="e">
        <f t="shared" ref="CG33" si="369">IF(OR(CG32=1,CG32=$AF$3),CG30*-CG31,IF(MOD(CG32,2)=0,(CG30+CH30)*-CG31,(CG30+CF30)*-CG31))</f>
        <v>#DIV/0!</v>
      </c>
      <c r="CH33" t="e">
        <f t="shared" ref="CH33" si="370">IF(OR(CH32=1,CH32=$AF$3),CH30*-CH31,IF(MOD(CH32,2)=0,(CH30+CI30)*-CH31,(CH30+CG30)*-CH31))</f>
        <v>#DIV/0!</v>
      </c>
      <c r="CI33" t="e">
        <f t="shared" ref="CI33" si="371">IF(OR(CI32=1,CI32=$AF$3),CI30*-CI31,IF(MOD(CI32,2)=0,(CI30+CJ30)*-CI31,(CI30+CH30)*-CI31))</f>
        <v>#DIV/0!</v>
      </c>
      <c r="CJ33" t="e">
        <f t="shared" ref="CJ33" si="372">IF(OR(CJ32=1,CJ32=$AF$3),CJ30*-CJ31,IF(MOD(CJ32,2)=0,(CJ30+CK30)*-CJ31,(CJ30+CI30)*-CJ31))</f>
        <v>#DIV/0!</v>
      </c>
      <c r="CK33" t="e">
        <f t="shared" ref="CK33" si="373">IF(OR(CK32=1,CK32=$AF$3),CK30*-CK31,IF(MOD(CK32,2)=0,(CK30+CL30)*-CK31,(CK30+CJ30)*-CK31))</f>
        <v>#DIV/0!</v>
      </c>
      <c r="CL33" t="e">
        <f t="shared" ref="CL33" si="374">IF(OR(CL32=1,CL32=$AF$3),CL30*-CL31,IF(MOD(CL32,2)=0,(CL30+CM30)*-CL31,(CL30+CK30)*-CL31))</f>
        <v>#DIV/0!</v>
      </c>
      <c r="CM33" t="e">
        <f t="shared" ref="CM33" si="375">IF(OR(CM32=1,CM32=$AF$3),CM30*-CM31,IF(MOD(CM32,2)=0,(CM30+CN30)*-CM31,(CM30+CL30)*-CM31))</f>
        <v>#DIV/0!</v>
      </c>
      <c r="CN33" t="e">
        <f t="shared" ref="CN33" si="376">IF(OR(CN32=1,CN32=$AF$3),CN30*-CN31,IF(MOD(CN32,2)=0,(CN30+CO30)*-CN31,(CN30+CM30)*-CN31))</f>
        <v>#DIV/0!</v>
      </c>
      <c r="CO33" t="e">
        <f t="shared" ref="CO33" si="377">IF(OR(CO32=1,CO32=$AF$3),CO30*-CO31,IF(MOD(CO32,2)=0,(CO30+CP30)*-CO31,(CO30+CN30)*-CO31))</f>
        <v>#DIV/0!</v>
      </c>
      <c r="CP33">
        <f t="shared" ref="CP33" si="378">IF(OR(CP32=1,CP32=$AF$3),CP30*-CP31,IF(MOD(CP32,2)=0,(CP30+CQ30)*-CP31,(CP30+CO30)*-CP31))</f>
        <v>0</v>
      </c>
      <c r="CQ33">
        <f t="shared" ref="CQ33" si="379">IF(OR(CQ32=1,CQ32=$AF$3),CQ30*-CQ31,IF(MOD(CQ32,2)=0,(CQ30+CR30)*-CQ31,(CQ30+CP30)*-CQ31))</f>
        <v>0</v>
      </c>
      <c r="CR33">
        <f t="shared" ref="CR33" si="380">IF(OR(CR32=1,CR32=$AF$3),CR30*-CR31,IF(MOD(CR32,2)=0,(CR30+CS30)*-CR31,(CR30+CQ30)*-CR31))</f>
        <v>0</v>
      </c>
      <c r="CS33">
        <f t="shared" ref="CS33" si="381">IF(OR(CS32=1,CS32=$AF$3),CS30*-CS31,IF(MOD(CS32,2)=0,(CS30+CT30)*-CS31,(CS30+CR30)*-CS31))</f>
        <v>0</v>
      </c>
      <c r="CT33">
        <f t="shared" ref="CT33" si="382">IF(OR(CT32=1,CT32=$AF$3),CT30*-CT31,IF(MOD(CT32,2)=0,(CT30+CU30)*-CT31,(CT30+CS30)*-CT31))</f>
        <v>0</v>
      </c>
      <c r="CU33">
        <f t="shared" ref="CU33" si="383">IF(OR(CU32=1,CU32=$AF$3),CU30*-CU31,IF(MOD(CU32,2)=0,(CU30+CV30)*-CU31,(CU30+CT30)*-CU31))</f>
        <v>0</v>
      </c>
      <c r="CV33">
        <f t="shared" ref="CV33" si="384">IF(OR(CV32=1,CV32=$AF$3),CV30*-CV31,IF(MOD(CV32,2)=0,(CV30+CW30)*-CV31,(CV30+CU30)*-CV31))</f>
        <v>0</v>
      </c>
      <c r="CW33">
        <f t="shared" ref="CW33" si="385">IF(OR(CW32=1,CW32=$AF$3),CW30*-CW31,IF(MOD(CW32,2)=0,(CW30+CX30)*-CW31,(CW30+CV30)*-CW31))</f>
        <v>0</v>
      </c>
      <c r="CX33">
        <f t="shared" ref="CX33" si="386">IF(OR(CX32=1,CX32=$AF$3),CX30*-CX31,IF(MOD(CX32,2)=0,(CX30+CY30)*-CX31,(CX30+CW30)*-CX31))</f>
        <v>0</v>
      </c>
      <c r="CY33">
        <f t="shared" ref="CY33" si="387">IF(OR(CY32=1,CY32=$AF$3),CY30*-CY31,IF(MOD(CY32,2)=0,(CY30+CZ30)*-CY31,(CY30+CX30)*-CY31))</f>
        <v>0</v>
      </c>
    </row>
    <row r="34" spans="6:103" x14ac:dyDescent="0.25">
      <c r="F34" s="7" cm="1">
        <f t="array" ref="F34">SUM(_xlfn.LAMBDA(_xlpm.P_List,_xlpm.a_List,_xlpm.b_List,SUM(IFERROR(-_xlpm.P_List*_xlpm.a_List*(_xlpm.b_List^2)/((_xlpm.a_List + _xlpm.b_List)^2),0)))(_xlfn.TEXTSPLIT(C34,",")+0,_xlfn.TEXTSPLIT(D34,",")+0,_xlfn.TEXTSPLIT(E34,",")+0))</f>
        <v>0</v>
      </c>
      <c r="G34" s="7" cm="1">
        <f t="array" ref="G34">SUM(_xlfn.LAMBDA(_xlpm.P_List,_xlpm.a_List,_xlpm.b_List,SUM(IFERROR(_xlpm.P_List*_xlpm.b_List*(_xlpm.a_List^2)/((_xlpm.a_List + _xlpm.b_List)^2),0)))(_xlfn.TEXTSPLIT(C34,",")+0,_xlfn.TEXTSPLIT(D34,",")+0,_xlfn.TEXTSPLIT(E34,",")+0))</f>
        <v>0</v>
      </c>
      <c r="L34" s="2">
        <f t="shared" si="3"/>
        <v>0</v>
      </c>
      <c r="N34" s="7" cm="1">
        <f t="array" ref="N34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34,",")+0,_xlfn.TEXTSPLIT(J34,",")+0,_xlfn.TEXTSPLIT(K34,",")+0,_xlfn.TEXTSPLIT(H34,",")+0,_xlfn.TEXTSPLIT(I34,",")+0,_xlfn.TEXTSPLIT(M34,",")+0))</f>
        <v>0</v>
      </c>
      <c r="O34" s="7" cm="1">
        <f t="array" ref="O34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34,",")+0,_xlfn.TEXTSPLIT(J34,",")+0,_xlfn.TEXTSPLIT(K34,",")+0,_xlfn.TEXTSPLIT(H34,",")+0,_xlfn.TEXTSPLIT(I34,",")+0,_xlfn.TEXTSPLIT(M34,",")+0))</f>
        <v>0</v>
      </c>
      <c r="S34" s="7" cm="1">
        <f t="array" ref="S34">SUM(_xlfn.LAMBDA(_xlpm.M,_xlpm.a,_xlpm.b,SUM(IFERROR(-_xlpm.M*_xlpm.b/(_xlpm.a+_xlpm.b)*(3*_xlpm.a/(_xlpm.a+_xlpm.b)-1),0)))(_xlfn.TEXTSPLIT(P34,",")+0,_xlfn.TEXTSPLIT(Q34,",")+0,_xlfn.TEXTSPLIT(R34,",")+0))</f>
        <v>0</v>
      </c>
      <c r="T34" s="7" cm="1">
        <f t="array" ref="T34">SUM(_xlfn.LAMBDA(_xlpm.M,_xlpm.a,_xlpm.b,SUM(IFERROR(_xlpm.M*_xlpm.a/(_xlpm.a+_xlpm.b)*(3*_xlpm.b/(_xlpm.a+_xlpm.b)-1),0)))(_xlfn.TEXTSPLIT(P34,",")+0,_xlfn.TEXTSPLIT(Q34,",")+0,_xlfn.TEXTSPLIT(R34,",")+0))</f>
        <v>0</v>
      </c>
      <c r="W34" s="2">
        <f t="shared" si="4"/>
        <v>0</v>
      </c>
      <c r="AA34" s="7" t="e">
        <f t="shared" si="5"/>
        <v>#DIV/0!</v>
      </c>
      <c r="AB34" s="7" t="e">
        <f t="shared" si="6"/>
        <v>#DIV/0!</v>
      </c>
      <c r="AC34" t="e">
        <f t="shared" si="0"/>
        <v>#DIV/0!</v>
      </c>
      <c r="AD34" t="e">
        <f t="shared" si="1"/>
        <v>#DIV/0!</v>
      </c>
      <c r="AI34" cm="1">
        <f t="array" ref="AI34">IF(AK34=$AF$3,$AM$4,IF(MOD(ROW(AI34)-ROW($AI$7),2)=0, INDEX($AJ$6:$AJ$102, INT((ROW(AI34)-ROW($AI$7))/2) + 1), 1-INDEX($AJ$6:$AJ$102, INT((ROW(AI34)-ROW($AI$7))/2) + 1)))</f>
        <v>0.7</v>
      </c>
      <c r="AJ34" t="e">
        <f t="shared" si="67"/>
        <v>#DIV/0!</v>
      </c>
      <c r="AL34" s="5">
        <v>25</v>
      </c>
      <c r="AM34" s="4" t="s">
        <v>10</v>
      </c>
      <c r="AN34" cm="1">
        <f t="array" ref="AN34">INDEX($AN33:$ABD33, IF(MOD(COLUMN()-COLUMN($AN34),2)=0, COLUMN()-COLUMN($AN34)+2, COLUMN()-COLUMN($AN34)))/2</f>
        <v>-3.0369290573372211E-2</v>
      </c>
      <c r="AO34" cm="1">
        <f t="array" ref="AO34">INDEX($AN33:$ABD33, IF(MOD(COLUMN()-COLUMN($AN34),2)=0, COLUMN()-COLUMN($AN34)+2, COLUMN()-COLUMN($AN34)))/2</f>
        <v>1.8221574344023335E-2</v>
      </c>
      <c r="AP34" cm="1">
        <f t="array" ref="AP34">INDEX($AN33:$ABD33, IF(MOD(COLUMN()-COLUMN($AN34),2)=0, COLUMN()-COLUMN($AN34)+2, COLUMN()-COLUMN($AN34)))/2</f>
        <v>0</v>
      </c>
      <c r="AQ34" cm="1">
        <f t="array" ref="AQ34">INDEX($AN33:$ABD33, IF(MOD(COLUMN()-COLUMN($AN34),2)=0, COLUMN()-COLUMN($AN34)+2, COLUMN()-COLUMN($AN34)))/2</f>
        <v>-2.2776967930029153E-2</v>
      </c>
      <c r="AR34" cm="1">
        <f t="array" ref="AR34">INDEX($AN33:$ABD33, IF(MOD(COLUMN()-COLUMN($AN34),2)=0, COLUMN()-COLUMN($AN34)+2, COLUMN()-COLUMN($AN34)))/2</f>
        <v>-1.8656365959946002E-3</v>
      </c>
      <c r="AS34" cm="1">
        <f t="array" ref="AS34">INDEX($AN33:$ABD33, IF(MOD(COLUMN()-COLUMN($AN34),2)=0, COLUMN()-COLUMN($AN34)+2, COLUMN()-COLUMN($AN34)))/2</f>
        <v>-3.7475877333660622E-4</v>
      </c>
      <c r="AT34" cm="1">
        <f t="array" ref="AT34">INDEX($AN33:$ABD33, IF(MOD(COLUMN()-COLUMN($AN34),2)=0, COLUMN()-COLUMN($AN34)+2, COLUMN()-COLUMN($AN34)))/2</f>
        <v>-1.1706946543985583E-2</v>
      </c>
      <c r="AU34" cm="1">
        <f t="array" ref="AU34">INDEX($AN33:$ABD33, IF(MOD(COLUMN()-COLUMN($AN34),2)=0, COLUMN()-COLUMN($AN34)+2, COLUMN()-COLUMN($AN34)))/2</f>
        <v>-1.9662664841757022E-2</v>
      </c>
      <c r="AV34" cm="1">
        <f t="array" ref="AV34">INDEX($AN33:$ABD33, IF(MOD(COLUMN()-COLUMN($AN34),2)=0, COLUMN()-COLUMN($AN34)+2, COLUMN()-COLUMN($AN34)))/2</f>
        <v>-5.9281675765554031E-3</v>
      </c>
      <c r="AW34" cm="1">
        <f t="array" ref="AW34">INDEX($AN33:$ABD33, IF(MOD(COLUMN()-COLUMN($AN34),2)=0, COLUMN()-COLUMN($AN34)+2, COLUMN()-COLUMN($AN34)))/2</f>
        <v>-1.1709876162709981E-3</v>
      </c>
      <c r="AX34" cm="1">
        <f t="array" ref="AX34">INDEX($AN33:$ABD33, IF(MOD(COLUMN()-COLUMN($AN34),2)=0, COLUMN()-COLUMN($AN34)+2, COLUMN()-COLUMN($AN34)))/2</f>
        <v>-1.8571190931818348E-3</v>
      </c>
      <c r="AY34" cm="1">
        <f t="array" ref="AY34">INDEX($AN33:$ABD33, IF(MOD(COLUMN()-COLUMN($AN34),2)=0, COLUMN()-COLUMN($AN34)+2, COLUMN()-COLUMN($AN34)))/2</f>
        <v>-1.1207269419810194E-2</v>
      </c>
      <c r="AZ34" cm="1">
        <f t="array" ref="AZ34">INDEX($AN33:$ABD33, IF(MOD(COLUMN()-COLUMN($AN34),2)=0, COLUMN()-COLUMN($AN34)+2, COLUMN()-COLUMN($AN34)))/2</f>
        <v>-4.1848042749845403E-2</v>
      </c>
      <c r="BA34" cm="1">
        <f t="array" ref="BA34">INDEX($AN33:$ABD33, IF(MOD(COLUMN()-COLUMN($AN34),2)=0, COLUMN()-COLUMN($AN34)+2, COLUMN()-COLUMN($AN34)))/2</f>
        <v>-7.4019609796230033E-3</v>
      </c>
      <c r="BB34" cm="1">
        <f t="array" ref="BB34">INDEX($AN33:$ABD33, IF(MOD(COLUMN()-COLUMN($AN34),2)=0, COLUMN()-COLUMN($AN34)+2, COLUMN()-COLUMN($AN34)))/2</f>
        <v>-3.1630414290818767E-2</v>
      </c>
      <c r="BC34" cm="1">
        <f t="array" ref="BC34">INDEX($AN33:$ABD33, IF(MOD(COLUMN()-COLUMN($AN34),2)=0, COLUMN()-COLUMN($AN34)+2, COLUMN()-COLUMN($AN34)))/2</f>
        <v>-3.1424175478525503E-2</v>
      </c>
      <c r="BD34" cm="1">
        <f t="array" ref="BD34">INDEX($AN33:$ABD33, IF(MOD(COLUMN()-COLUMN($AN34),2)=0, COLUMN()-COLUMN($AN34)+2, COLUMN()-COLUMN($AN34)))/2</f>
        <v>-5.7045693238287835E-2</v>
      </c>
      <c r="BE34" cm="1">
        <f t="array" ref="BE34">INDEX($AN33:$ABD33, IF(MOD(COLUMN()-COLUMN($AN34),2)=0, COLUMN()-COLUMN($AN34)+2, COLUMN()-COLUMN($AN34)))/2</f>
        <v>-3.0763920000930062E-2</v>
      </c>
      <c r="BF34" t="e" cm="1">
        <f t="array" ref="BF34">INDEX($AN33:$ABD33, IF(MOD(COLUMN()-COLUMN($AN34),2)=0, COLUMN()-COLUMN($AN34)+2, COLUMN()-COLUMN($AN34)))/2</f>
        <v>#DIV/0!</v>
      </c>
      <c r="BG34" cm="1">
        <f t="array" ref="BG34">INDEX($AN33:$ABD33, IF(MOD(COLUMN()-COLUMN($AN34),2)=0, COLUMN()-COLUMN($AN34)+2, COLUMN()-COLUMN($AN34)))/2</f>
        <v>-0.14197549398340828</v>
      </c>
      <c r="BH34" t="e" cm="1">
        <f t="array" ref="BH34">INDEX($AN33:$ABD33, IF(MOD(COLUMN()-COLUMN($AN34),2)=0, COLUMN()-COLUMN($AN34)+2, COLUMN()-COLUMN($AN34)))/2</f>
        <v>#DIV/0!</v>
      </c>
      <c r="BI34" t="e" cm="1">
        <f t="array" ref="BI34">INDEX($AN33:$ABD33, IF(MOD(COLUMN()-COLUMN($AN34),2)=0, COLUMN()-COLUMN($AN34)+2, COLUMN()-COLUMN($AN34)))/2</f>
        <v>#DIV/0!</v>
      </c>
      <c r="BJ34" t="e" cm="1">
        <f t="array" ref="BJ34">INDEX($AN33:$ABD33, IF(MOD(COLUMN()-COLUMN($AN34),2)=0, COLUMN()-COLUMN($AN34)+2, COLUMN()-COLUMN($AN34)))/2</f>
        <v>#DIV/0!</v>
      </c>
      <c r="BK34" t="e" cm="1">
        <f t="array" ref="BK34">INDEX($AN33:$ABD33, IF(MOD(COLUMN()-COLUMN($AN34),2)=0, COLUMN()-COLUMN($AN34)+2, COLUMN()-COLUMN($AN34)))/2</f>
        <v>#DIV/0!</v>
      </c>
      <c r="BL34" t="e" cm="1">
        <f t="array" ref="BL34">INDEX($AN33:$ABD33, IF(MOD(COLUMN()-COLUMN($AN34),2)=0, COLUMN()-COLUMN($AN34)+2, COLUMN()-COLUMN($AN34)))/2</f>
        <v>#DIV/0!</v>
      </c>
      <c r="BM34" t="e" cm="1">
        <f t="array" ref="BM34">INDEX($AN33:$ABD33, IF(MOD(COLUMN()-COLUMN($AN34),2)=0, COLUMN()-COLUMN($AN34)+2, COLUMN()-COLUMN($AN34)))/2</f>
        <v>#DIV/0!</v>
      </c>
      <c r="BN34" t="e" cm="1">
        <f t="array" ref="BN34">INDEX($AN33:$ABD33, IF(MOD(COLUMN()-COLUMN($AN34),2)=0, COLUMN()-COLUMN($AN34)+2, COLUMN()-COLUMN($AN34)))/2</f>
        <v>#DIV/0!</v>
      </c>
      <c r="BO34" t="e" cm="1">
        <f t="array" ref="BO34">INDEX($AN33:$ABD33, IF(MOD(COLUMN()-COLUMN($AN34),2)=0, COLUMN()-COLUMN($AN34)+2, COLUMN()-COLUMN($AN34)))/2</f>
        <v>#DIV/0!</v>
      </c>
      <c r="BP34" t="e" cm="1">
        <f t="array" ref="BP34">INDEX($AN33:$ABD33, IF(MOD(COLUMN()-COLUMN($AN34),2)=0, COLUMN()-COLUMN($AN34)+2, COLUMN()-COLUMN($AN34)))/2</f>
        <v>#DIV/0!</v>
      </c>
      <c r="BQ34" t="e" cm="1">
        <f t="array" ref="BQ34">INDEX($AN33:$ABD33, IF(MOD(COLUMN()-COLUMN($AN34),2)=0, COLUMN()-COLUMN($AN34)+2, COLUMN()-COLUMN($AN34)))/2</f>
        <v>#DIV/0!</v>
      </c>
      <c r="BR34" t="e" cm="1">
        <f t="array" ref="BR34">INDEX($AN33:$ABD33, IF(MOD(COLUMN()-COLUMN($AN34),2)=0, COLUMN()-COLUMN($AN34)+2, COLUMN()-COLUMN($AN34)))/2</f>
        <v>#DIV/0!</v>
      </c>
      <c r="BS34" t="e" cm="1">
        <f t="array" ref="BS34">INDEX($AN33:$ABD33, IF(MOD(COLUMN()-COLUMN($AN34),2)=0, COLUMN()-COLUMN($AN34)+2, COLUMN()-COLUMN($AN34)))/2</f>
        <v>#DIV/0!</v>
      </c>
      <c r="BT34" t="e" cm="1">
        <f t="array" ref="BT34">INDEX($AN33:$ABD33, IF(MOD(COLUMN()-COLUMN($AN34),2)=0, COLUMN()-COLUMN($AN34)+2, COLUMN()-COLUMN($AN34)))/2</f>
        <v>#DIV/0!</v>
      </c>
      <c r="BU34" t="e" cm="1">
        <f t="array" ref="BU34">INDEX($AN33:$ABD33, IF(MOD(COLUMN()-COLUMN($AN34),2)=0, COLUMN()-COLUMN($AN34)+2, COLUMN()-COLUMN($AN34)))/2</f>
        <v>#DIV/0!</v>
      </c>
      <c r="BV34" t="e" cm="1">
        <f t="array" ref="BV34">INDEX($AN33:$ABD33, IF(MOD(COLUMN()-COLUMN($AN34),2)=0, COLUMN()-COLUMN($AN34)+2, COLUMN()-COLUMN($AN34)))/2</f>
        <v>#DIV/0!</v>
      </c>
      <c r="BW34" t="e" cm="1">
        <f t="array" ref="BW34">INDEX($AN33:$ABD33, IF(MOD(COLUMN()-COLUMN($AN34),2)=0, COLUMN()-COLUMN($AN34)+2, COLUMN()-COLUMN($AN34)))/2</f>
        <v>#DIV/0!</v>
      </c>
      <c r="BX34" t="e" cm="1">
        <f t="array" ref="BX34">INDEX($AN33:$ABD33, IF(MOD(COLUMN()-COLUMN($AN34),2)=0, COLUMN()-COLUMN($AN34)+2, COLUMN()-COLUMN($AN34)))/2</f>
        <v>#DIV/0!</v>
      </c>
      <c r="BY34" t="e" cm="1">
        <f t="array" ref="BY34">INDEX($AN33:$ABD33, IF(MOD(COLUMN()-COLUMN($AN34),2)=0, COLUMN()-COLUMN($AN34)+2, COLUMN()-COLUMN($AN34)))/2</f>
        <v>#DIV/0!</v>
      </c>
      <c r="BZ34" t="e" cm="1">
        <f t="array" ref="BZ34">INDEX($AN33:$ABD33, IF(MOD(COLUMN()-COLUMN($AN34),2)=0, COLUMN()-COLUMN($AN34)+2, COLUMN()-COLUMN($AN34)))/2</f>
        <v>#DIV/0!</v>
      </c>
      <c r="CA34" t="e" cm="1">
        <f t="array" ref="CA34">INDEX($AN33:$ABD33, IF(MOD(COLUMN()-COLUMN($AN34),2)=0, COLUMN()-COLUMN($AN34)+2, COLUMN()-COLUMN($AN34)))/2</f>
        <v>#DIV/0!</v>
      </c>
      <c r="CB34" t="e" cm="1">
        <f t="array" ref="CB34">INDEX($AN33:$ABD33, IF(MOD(COLUMN()-COLUMN($AN34),2)=0, COLUMN()-COLUMN($AN34)+2, COLUMN()-COLUMN($AN34)))/2</f>
        <v>#DIV/0!</v>
      </c>
      <c r="CC34" t="e" cm="1">
        <f t="array" ref="CC34">INDEX($AN33:$ABD33, IF(MOD(COLUMN()-COLUMN($AN34),2)=0, COLUMN()-COLUMN($AN34)+2, COLUMN()-COLUMN($AN34)))/2</f>
        <v>#DIV/0!</v>
      </c>
      <c r="CD34" t="e" cm="1">
        <f t="array" ref="CD34">INDEX($AN33:$ABD33, IF(MOD(COLUMN()-COLUMN($AN34),2)=0, COLUMN()-COLUMN($AN34)+2, COLUMN()-COLUMN($AN34)))/2</f>
        <v>#DIV/0!</v>
      </c>
      <c r="CE34" t="e" cm="1">
        <f t="array" ref="CE34">INDEX($AN33:$ABD33, IF(MOD(COLUMN()-COLUMN($AN34),2)=0, COLUMN()-COLUMN($AN34)+2, COLUMN()-COLUMN($AN34)))/2</f>
        <v>#DIV/0!</v>
      </c>
      <c r="CF34" t="e" cm="1">
        <f t="array" ref="CF34">INDEX($AN33:$ABD33, IF(MOD(COLUMN()-COLUMN($AN34),2)=0, COLUMN()-COLUMN($AN34)+2, COLUMN()-COLUMN($AN34)))/2</f>
        <v>#DIV/0!</v>
      </c>
      <c r="CG34" t="e" cm="1">
        <f t="array" ref="CG34">INDEX($AN33:$ABD33, IF(MOD(COLUMN()-COLUMN($AN34),2)=0, COLUMN()-COLUMN($AN34)+2, COLUMN()-COLUMN($AN34)))/2</f>
        <v>#DIV/0!</v>
      </c>
      <c r="CH34" t="e" cm="1">
        <f t="array" ref="CH34">INDEX($AN33:$ABD33, IF(MOD(COLUMN()-COLUMN($AN34),2)=0, COLUMN()-COLUMN($AN34)+2, COLUMN()-COLUMN($AN34)))/2</f>
        <v>#DIV/0!</v>
      </c>
      <c r="CI34" t="e" cm="1">
        <f t="array" ref="CI34">INDEX($AN33:$ABD33, IF(MOD(COLUMN()-COLUMN($AN34),2)=0, COLUMN()-COLUMN($AN34)+2, COLUMN()-COLUMN($AN34)))/2</f>
        <v>#DIV/0!</v>
      </c>
      <c r="CJ34" t="e" cm="1">
        <f t="array" ref="CJ34">INDEX($AN33:$ABD33, IF(MOD(COLUMN()-COLUMN($AN34),2)=0, COLUMN()-COLUMN($AN34)+2, COLUMN()-COLUMN($AN34)))/2</f>
        <v>#DIV/0!</v>
      </c>
      <c r="CK34" t="e" cm="1">
        <f t="array" ref="CK34">INDEX($AN33:$ABD33, IF(MOD(COLUMN()-COLUMN($AN34),2)=0, COLUMN()-COLUMN($AN34)+2, COLUMN()-COLUMN($AN34)))/2</f>
        <v>#DIV/0!</v>
      </c>
      <c r="CL34" t="e" cm="1">
        <f t="array" ref="CL34">INDEX($AN33:$ABD33, IF(MOD(COLUMN()-COLUMN($AN34),2)=0, COLUMN()-COLUMN($AN34)+2, COLUMN()-COLUMN($AN34)))/2</f>
        <v>#DIV/0!</v>
      </c>
      <c r="CM34" t="e" cm="1">
        <f t="array" ref="CM34">INDEX($AN33:$ABD33, IF(MOD(COLUMN()-COLUMN($AN34),2)=0, COLUMN()-COLUMN($AN34)+2, COLUMN()-COLUMN($AN34)))/2</f>
        <v>#DIV/0!</v>
      </c>
      <c r="CN34" t="e" cm="1">
        <f t="array" ref="CN34">INDEX($AN33:$ABD33, IF(MOD(COLUMN()-COLUMN($AN34),2)=0, COLUMN()-COLUMN($AN34)+2, COLUMN()-COLUMN($AN34)))/2</f>
        <v>#DIV/0!</v>
      </c>
      <c r="CO34" t="e" cm="1">
        <f t="array" ref="CO34">INDEX($AN33:$ABD33, IF(MOD(COLUMN()-COLUMN($AN34),2)=0, COLUMN()-COLUMN($AN34)+2, COLUMN()-COLUMN($AN34)))/2</f>
        <v>#DIV/0!</v>
      </c>
      <c r="CP34" cm="1">
        <f t="array" ref="CP34">INDEX($AN33:$ABD33, IF(MOD(COLUMN()-COLUMN($AN34),2)=0, COLUMN()-COLUMN($AN34)+2, COLUMN()-COLUMN($AN34)))/2</f>
        <v>0</v>
      </c>
      <c r="CQ34" cm="1">
        <f t="array" ref="CQ34">INDEX($AN33:$ABD33, IF(MOD(COLUMN()-COLUMN($AN34),2)=0, COLUMN()-COLUMN($AN34)+2, COLUMN()-COLUMN($AN34)))/2</f>
        <v>0</v>
      </c>
      <c r="CR34" cm="1">
        <f t="array" ref="CR34">INDEX($AN33:$ABD33, IF(MOD(COLUMN()-COLUMN($AN34),2)=0, COLUMN()-COLUMN($AN34)+2, COLUMN()-COLUMN($AN34)))/2</f>
        <v>0</v>
      </c>
      <c r="CS34" cm="1">
        <f t="array" ref="CS34">INDEX($AN33:$ABD33, IF(MOD(COLUMN()-COLUMN($AN34),2)=0, COLUMN()-COLUMN($AN34)+2, COLUMN()-COLUMN($AN34)))/2</f>
        <v>0</v>
      </c>
      <c r="CT34" cm="1">
        <f t="array" ref="CT34">INDEX($AN33:$ABD33, IF(MOD(COLUMN()-COLUMN($AN34),2)=0, COLUMN()-COLUMN($AN34)+2, COLUMN()-COLUMN($AN34)))/2</f>
        <v>0</v>
      </c>
      <c r="CU34" cm="1">
        <f t="array" ref="CU34">INDEX($AN33:$ABD33, IF(MOD(COLUMN()-COLUMN($AN34),2)=0, COLUMN()-COLUMN($AN34)+2, COLUMN()-COLUMN($AN34)))/2</f>
        <v>0</v>
      </c>
      <c r="CV34" cm="1">
        <f t="array" ref="CV34">INDEX($AN33:$ABD33, IF(MOD(COLUMN()-COLUMN($AN34),2)=0, COLUMN()-COLUMN($AN34)+2, COLUMN()-COLUMN($AN34)))/2</f>
        <v>0</v>
      </c>
      <c r="CW34" cm="1">
        <f t="array" ref="CW34">INDEX($AN33:$ABD33, IF(MOD(COLUMN()-COLUMN($AN34),2)=0, COLUMN()-COLUMN($AN34)+2, COLUMN()-COLUMN($AN34)))/2</f>
        <v>0</v>
      </c>
      <c r="CX34" cm="1">
        <f t="array" ref="CX34">INDEX($AN33:$ABD33, IF(MOD(COLUMN()-COLUMN($AN34),2)=0, COLUMN()-COLUMN($AN34)+2, COLUMN()-COLUMN($AN34)))/2</f>
        <v>0</v>
      </c>
      <c r="CY34" cm="1">
        <f t="array" ref="CY34">INDEX($AN33:$ABD33, IF(MOD(COLUMN()-COLUMN($AN34),2)=0, COLUMN()-COLUMN($AN34)+2, COLUMN()-COLUMN($AN34)))/2</f>
        <v>0</v>
      </c>
    </row>
    <row r="35" spans="6:103" x14ac:dyDescent="0.25">
      <c r="F35" s="7" cm="1">
        <f t="array" ref="F35">SUM(_xlfn.LAMBDA(_xlpm.P_List,_xlpm.a_List,_xlpm.b_List,SUM(IFERROR(-_xlpm.P_List*_xlpm.a_List*(_xlpm.b_List^2)/((_xlpm.a_List + _xlpm.b_List)^2),0)))(_xlfn.TEXTSPLIT(C35,",")+0,_xlfn.TEXTSPLIT(D35,",")+0,_xlfn.TEXTSPLIT(E35,",")+0))</f>
        <v>0</v>
      </c>
      <c r="G35" s="7" cm="1">
        <f t="array" ref="G35">SUM(_xlfn.LAMBDA(_xlpm.P_List,_xlpm.a_List,_xlpm.b_List,SUM(IFERROR(_xlpm.P_List*_xlpm.b_List*(_xlpm.a_List^2)/((_xlpm.a_List + _xlpm.b_List)^2),0)))(_xlfn.TEXTSPLIT(C35,",")+0,_xlfn.TEXTSPLIT(D35,",")+0,_xlfn.TEXTSPLIT(E35,",")+0))</f>
        <v>0</v>
      </c>
      <c r="L35" s="2">
        <f t="shared" si="3"/>
        <v>0</v>
      </c>
      <c r="N35" s="7" cm="1">
        <f t="array" ref="N35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35,",")+0,_xlfn.TEXTSPLIT(J35,",")+0,_xlfn.TEXTSPLIT(K35,",")+0,_xlfn.TEXTSPLIT(H35,",")+0,_xlfn.TEXTSPLIT(I35,",")+0,_xlfn.TEXTSPLIT(M35,",")+0))</f>
        <v>0</v>
      </c>
      <c r="O35" s="7" cm="1">
        <f t="array" ref="O35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35,",")+0,_xlfn.TEXTSPLIT(J35,",")+0,_xlfn.TEXTSPLIT(K35,",")+0,_xlfn.TEXTSPLIT(H35,",")+0,_xlfn.TEXTSPLIT(I35,",")+0,_xlfn.TEXTSPLIT(M35,",")+0))</f>
        <v>0</v>
      </c>
      <c r="S35" s="7" cm="1">
        <f t="array" ref="S35">SUM(_xlfn.LAMBDA(_xlpm.M,_xlpm.a,_xlpm.b,SUM(IFERROR(-_xlpm.M*_xlpm.b/(_xlpm.a+_xlpm.b)*(3*_xlpm.a/(_xlpm.a+_xlpm.b)-1),0)))(_xlfn.TEXTSPLIT(P35,",")+0,_xlfn.TEXTSPLIT(Q35,",")+0,_xlfn.TEXTSPLIT(R35,",")+0))</f>
        <v>0</v>
      </c>
      <c r="T35" s="7" cm="1">
        <f t="array" ref="T35">SUM(_xlfn.LAMBDA(_xlpm.M,_xlpm.a,_xlpm.b,SUM(IFERROR(_xlpm.M*_xlpm.a/(_xlpm.a+_xlpm.b)*(3*_xlpm.b/(_xlpm.a+_xlpm.b)-1),0)))(_xlfn.TEXTSPLIT(P35,",")+0,_xlfn.TEXTSPLIT(Q35,",")+0,_xlfn.TEXTSPLIT(R35,",")+0))</f>
        <v>0</v>
      </c>
      <c r="W35" s="2">
        <f t="shared" si="4"/>
        <v>0</v>
      </c>
      <c r="AA35" s="7" t="e">
        <f t="shared" si="5"/>
        <v>#DIV/0!</v>
      </c>
      <c r="AB35" s="7" t="e">
        <f t="shared" si="6"/>
        <v>#DIV/0!</v>
      </c>
      <c r="AC35" t="e">
        <f t="shared" si="0"/>
        <v>#DIV/0!</v>
      </c>
      <c r="AD35" t="e">
        <f t="shared" si="1"/>
        <v>#DIV/0!</v>
      </c>
      <c r="AI35" t="e" cm="1">
        <f t="array" ref="AI35">IF(AK35=$AF$3,$AM$4,IF(MOD(ROW(AI35)-ROW($AI$7),2)=0, INDEX($AJ$6:$AJ$102, INT((ROW(AI35)-ROW($AI$7))/2) + 1), 1-INDEX($AJ$6:$AJ$102, INT((ROW(AI35)-ROW($AI$7))/2) + 1)))</f>
        <v>#DIV/0!</v>
      </c>
      <c r="AJ35" t="e">
        <f t="shared" si="67"/>
        <v>#DIV/0!</v>
      </c>
      <c r="AL35" s="5">
        <v>26</v>
      </c>
      <c r="AM35" t="s">
        <v>8</v>
      </c>
      <c r="AN35" cm="1">
        <f t="array" ref="AN35">INDEX($AI:$AI, ROW($AI$6) + COLUMNS($AN33:AN33) - 1)</f>
        <v>1</v>
      </c>
      <c r="AO35" cm="1">
        <f t="array" ref="AO35">INDEX($AI:$AI, ROW($AI$6) + COLUMNS($AN33:AO33) - 1)</f>
        <v>0.57142857142857151</v>
      </c>
      <c r="AP35" cm="1">
        <f t="array" ref="AP35">INDEX($AI:$AI, ROW($AI$6) + COLUMNS($AN33:AP33) - 1)</f>
        <v>0.42857142857142849</v>
      </c>
      <c r="AQ35" cm="1">
        <f t="array" ref="AQ35">INDEX($AI:$AI, ROW($AI$6) + COLUMNS($AN33:AQ33) - 1)</f>
        <v>0</v>
      </c>
      <c r="AR35" cm="1">
        <f t="array" ref="AR35">INDEX($AI:$AI, ROW($AI$6) + COLUMNS($AN33:AR33) - 1)</f>
        <v>0.625</v>
      </c>
      <c r="AS35" cm="1">
        <f t="array" ref="AS35">INDEX($AI:$AI, ROW($AI$6) + COLUMNS($AN33:AS33) - 1)</f>
        <v>0.25</v>
      </c>
      <c r="AT35" cm="1">
        <f t="array" ref="AT35">INDEX($AI:$AI, ROW($AI$6) + COLUMNS($AN33:AT33) - 1)</f>
        <v>0.75</v>
      </c>
      <c r="AU35" cm="1">
        <f t="array" ref="AU35">INDEX($AI:$AI, ROW($AI$6) + COLUMNS($AN33:AU33) - 1)</f>
        <v>0.6</v>
      </c>
      <c r="AV35" cm="1">
        <f t="array" ref="AV35">INDEX($AI:$AI, ROW($AI$6) + COLUMNS($AN33:AV33) - 1)</f>
        <v>0.4</v>
      </c>
      <c r="AW35" cm="1">
        <f t="array" ref="AW35">INDEX($AI:$AI, ROW($AI$6) + COLUMNS($AN33:AW33) - 1)</f>
        <v>0.4</v>
      </c>
      <c r="AX35" cm="1">
        <f t="array" ref="AX35">INDEX($AI:$AI, ROW($AI$6) + COLUMNS($AN33:AX33) - 1)</f>
        <v>0.6</v>
      </c>
      <c r="AY35" cm="1">
        <f t="array" ref="AY35">INDEX($AI:$AI, ROW($AI$6) + COLUMNS($AN33:AY33) - 1)</f>
        <v>0.42857142857142855</v>
      </c>
      <c r="AZ35" cm="1">
        <f t="array" ref="AZ35">INDEX($AI:$AI, ROW($AI$6) + COLUMNS($AN33:AZ33) - 1)</f>
        <v>0.5714285714285714</v>
      </c>
      <c r="BA35" cm="1">
        <f t="array" ref="BA35">INDEX($AI:$AI, ROW($AI$6) + COLUMNS($AN33:BA33) - 1)</f>
        <v>0.5714285714285714</v>
      </c>
      <c r="BB35" cm="1">
        <f t="array" ref="BB35">INDEX($AI:$AI, ROW($AI$6) + COLUMNS($AN33:BB33) - 1)</f>
        <v>0.4285714285714286</v>
      </c>
      <c r="BC35" cm="1">
        <f t="array" ref="BC35">INDEX($AI:$AI, ROW($AI$6) + COLUMNS($AN33:BC33) - 1)</f>
        <v>0.6</v>
      </c>
      <c r="BD35" cm="1">
        <f t="array" ref="BD35">INDEX($AI:$AI, ROW($AI$6) + COLUMNS($AN33:BD33) - 1)</f>
        <v>0.4</v>
      </c>
      <c r="BE35" cm="1">
        <f t="array" ref="BE35">INDEX($AI:$AI, ROW($AI$6) + COLUMNS($AN33:BE33) - 1)</f>
        <v>0.4</v>
      </c>
      <c r="BF35" cm="1">
        <f t="array" ref="BF35">INDEX($AI:$AI, ROW($AI$6) + COLUMNS($AN33:BF33) - 1)</f>
        <v>0.6</v>
      </c>
      <c r="BG35" cm="1">
        <f t="array" ref="BG35">INDEX($AI:$AI, ROW($AI$6) + COLUMNS($AN33:BG33) - 1)</f>
        <v>0.75</v>
      </c>
      <c r="BH35" cm="1">
        <f t="array" ref="BH35">INDEX($AI:$AI, ROW($AI$6) + COLUMNS($AN33:BH33) - 1)</f>
        <v>0.25</v>
      </c>
      <c r="BI35" cm="1">
        <f t="array" ref="BI35">INDEX($AI:$AI, ROW($AI$6) + COLUMNS($AN33:BI33) - 1)</f>
        <v>0.7142857142857143</v>
      </c>
      <c r="BJ35" cm="1">
        <f t="array" ref="BJ35">INDEX($AI:$AI, ROW($AI$6) + COLUMNS($AN33:BJ33) - 1)</f>
        <v>0.2857142857142857</v>
      </c>
      <c r="BK35" cm="1">
        <f t="array" ref="BK35">INDEX($AI:$AI, ROW($AI$6) + COLUMNS($AN33:BK33) - 1)</f>
        <v>0.375</v>
      </c>
      <c r="BL35" cm="1">
        <f t="array" ref="BL35">INDEX($AI:$AI, ROW($AI$6) + COLUMNS($AN33:BL33) - 1)</f>
        <v>0.625</v>
      </c>
      <c r="BM35" cm="1">
        <f t="array" ref="BM35">INDEX($AI:$AI, ROW($AI$6) + COLUMNS($AN33:BM33) - 1)</f>
        <v>0.4375</v>
      </c>
      <c r="BN35" cm="1">
        <f t="array" ref="BN35">INDEX($AI:$AI, ROW($AI$6) + COLUMNS($AN33:BN33) - 1)</f>
        <v>0.5625</v>
      </c>
      <c r="BO35" cm="1">
        <f t="array" ref="BO35">INDEX($AI:$AI, ROW($AI$6) + COLUMNS($AN33:BO33) - 1)</f>
        <v>0.3</v>
      </c>
      <c r="BP35" cm="1">
        <f t="array" ref="BP35">INDEX($AI:$AI, ROW($AI$6) + COLUMNS($AN33:BP33) - 1)</f>
        <v>0.7</v>
      </c>
      <c r="BQ35" t="e" cm="1">
        <f t="array" ref="BQ35">INDEX($AI:$AI, ROW($AI$6) + COLUMNS($AN33:BQ33) - 1)</f>
        <v>#DIV/0!</v>
      </c>
      <c r="BR35" cm="1">
        <f t="array" ref="BR35">INDEX($AI:$AI, ROW($AI$6) + COLUMNS($AN33:BR33) - 1)</f>
        <v>0</v>
      </c>
      <c r="BS35" cm="1">
        <f t="array" ref="BS35">INDEX($AI:$AI, ROW($AI$6) + COLUMNS($AN33:BS33) - 1)</f>
        <v>0</v>
      </c>
      <c r="BT35" cm="1">
        <f t="array" ref="BT35">INDEX($AI:$AI, ROW($AI$6) + COLUMNS($AN33:BT33) - 1)</f>
        <v>0</v>
      </c>
      <c r="BU35" cm="1">
        <f t="array" ref="BU35">INDEX($AI:$AI, ROW($AI$6) + COLUMNS($AN33:BU33) - 1)</f>
        <v>0</v>
      </c>
      <c r="BV35" cm="1">
        <f t="array" ref="BV35">INDEX($AI:$AI, ROW($AI$6) + COLUMNS($AN33:BV33) - 1)</f>
        <v>0</v>
      </c>
      <c r="BW35" cm="1">
        <f t="array" ref="BW35">INDEX($AI:$AI, ROW($AI$6) + COLUMNS($AN33:BW33) - 1)</f>
        <v>0</v>
      </c>
      <c r="BX35" cm="1">
        <f t="array" ref="BX35">INDEX($AI:$AI, ROW($AI$6) + COLUMNS($AN33:BX33) - 1)</f>
        <v>0</v>
      </c>
      <c r="BY35" cm="1">
        <f t="array" ref="BY35">INDEX($AI:$AI, ROW($AI$6) + COLUMNS($AN33:BY33) - 1)</f>
        <v>0</v>
      </c>
      <c r="BZ35" cm="1">
        <f t="array" ref="BZ35">INDEX($AI:$AI, ROW($AI$6) + COLUMNS($AN33:BZ33) - 1)</f>
        <v>0</v>
      </c>
      <c r="CA35" cm="1">
        <f t="array" ref="CA35">INDEX($AI:$AI, ROW($AI$6) + COLUMNS($AN33:CA33) - 1)</f>
        <v>0</v>
      </c>
      <c r="CB35" cm="1">
        <f t="array" ref="CB35">INDEX($AI:$AI, ROW($AI$6) + COLUMNS($AN33:CB33) - 1)</f>
        <v>0</v>
      </c>
      <c r="CC35" cm="1">
        <f t="array" ref="CC35">INDEX($AI:$AI, ROW($AI$6) + COLUMNS($AN33:CC33) - 1)</f>
        <v>0</v>
      </c>
      <c r="CD35" cm="1">
        <f t="array" ref="CD35">INDEX($AI:$AI, ROW($AI$6) + COLUMNS($AN33:CD33) - 1)</f>
        <v>0</v>
      </c>
      <c r="CE35" cm="1">
        <f t="array" ref="CE35">INDEX($AI:$AI, ROW($AI$6) + COLUMNS($AN33:CE33) - 1)</f>
        <v>0</v>
      </c>
      <c r="CF35" cm="1">
        <f t="array" ref="CF35">INDEX($AI:$AI, ROW($AI$6) + COLUMNS($AN33:CF33) - 1)</f>
        <v>0</v>
      </c>
      <c r="CG35" cm="1">
        <f t="array" ref="CG35">INDEX($AI:$AI, ROW($AI$6) + COLUMNS($AN33:CG33) - 1)</f>
        <v>0</v>
      </c>
      <c r="CH35" cm="1">
        <f t="array" ref="CH35">INDEX($AI:$AI, ROW($AI$6) + COLUMNS($AN33:CH33) - 1)</f>
        <v>0</v>
      </c>
      <c r="CI35" cm="1">
        <f t="array" ref="CI35">INDEX($AI:$AI, ROW($AI$6) + COLUMNS($AN33:CI33) - 1)</f>
        <v>0</v>
      </c>
      <c r="CJ35" cm="1">
        <f t="array" ref="CJ35">INDEX($AI:$AI, ROW($AI$6) + COLUMNS($AN33:CJ33) - 1)</f>
        <v>0</v>
      </c>
      <c r="CK35" cm="1">
        <f t="array" ref="CK35">INDEX($AI:$AI, ROW($AI$6) + COLUMNS($AN33:CK33) - 1)</f>
        <v>0</v>
      </c>
      <c r="CL35" cm="1">
        <f t="array" ref="CL35">INDEX($AI:$AI, ROW($AI$6) + COLUMNS($AN33:CL33) - 1)</f>
        <v>0</v>
      </c>
      <c r="CM35" cm="1">
        <f t="array" ref="CM35">INDEX($AI:$AI, ROW($AI$6) + COLUMNS($AN33:CM33) - 1)</f>
        <v>0</v>
      </c>
      <c r="CN35" cm="1">
        <f t="array" ref="CN35">INDEX($AI:$AI, ROW($AI$6) + COLUMNS($AN33:CN33) - 1)</f>
        <v>0</v>
      </c>
      <c r="CO35" cm="1">
        <f t="array" ref="CO35">INDEX($AI:$AI, ROW($AI$6) + COLUMNS($AN33:CO33) - 1)</f>
        <v>0</v>
      </c>
      <c r="CP35" cm="1">
        <f t="array" ref="CP35">INDEX($AI:$AI, ROW($AI$6) + COLUMNS($AN33:CP33) - 1)</f>
        <v>0</v>
      </c>
      <c r="CQ35" cm="1">
        <f t="array" ref="CQ35">INDEX($AI:$AI, ROW($AI$6) + COLUMNS($AN33:CQ33) - 1)</f>
        <v>0</v>
      </c>
      <c r="CR35" cm="1">
        <f t="array" ref="CR35">INDEX($AI:$AI, ROW($AI$6) + COLUMNS($AN33:CR33) - 1)</f>
        <v>0</v>
      </c>
      <c r="CS35" cm="1">
        <f t="array" ref="CS35">INDEX($AI:$AI, ROW($AI$6) + COLUMNS($AN33:CS33) - 1)</f>
        <v>0</v>
      </c>
      <c r="CT35" cm="1">
        <f t="array" ref="CT35">INDEX($AI:$AI, ROW($AI$6) + COLUMNS($AN33:CT33) - 1)</f>
        <v>0</v>
      </c>
      <c r="CU35" cm="1">
        <f t="array" ref="CU35">INDEX($AI:$AI, ROW($AI$6) + COLUMNS($AN33:CU33) - 1)</f>
        <v>0</v>
      </c>
      <c r="CV35" cm="1">
        <f t="array" ref="CV35">INDEX($AI:$AI, ROW($AI$6) + COLUMNS($AN33:CV33) - 1)</f>
        <v>0</v>
      </c>
      <c r="CW35" cm="1">
        <f t="array" ref="CW35">INDEX($AI:$AI, ROW($AI$6) + COLUMNS($AN33:CW33) - 1)</f>
        <v>0</v>
      </c>
      <c r="CX35" cm="1">
        <f t="array" ref="CX35">INDEX($AI:$AI, ROW($AI$6) + COLUMNS($AN33:CX33) - 1)</f>
        <v>0</v>
      </c>
      <c r="CY35" cm="1">
        <f t="array" ref="CY35">INDEX($AI:$AI, ROW($AI$6) + COLUMNS($AN33:CY33) - 1)</f>
        <v>0</v>
      </c>
    </row>
    <row r="36" spans="6:103" x14ac:dyDescent="0.25">
      <c r="F36" s="7" cm="1">
        <f t="array" ref="F36">SUM(_xlfn.LAMBDA(_xlpm.P_List,_xlpm.a_List,_xlpm.b_List,SUM(IFERROR(-_xlpm.P_List*_xlpm.a_List*(_xlpm.b_List^2)/((_xlpm.a_List + _xlpm.b_List)^2),0)))(_xlfn.TEXTSPLIT(C36,",")+0,_xlfn.TEXTSPLIT(D36,",")+0,_xlfn.TEXTSPLIT(E36,",")+0))</f>
        <v>0</v>
      </c>
      <c r="G36" s="7" cm="1">
        <f t="array" ref="G36">SUM(_xlfn.LAMBDA(_xlpm.P_List,_xlpm.a_List,_xlpm.b_List,SUM(IFERROR(_xlpm.P_List*_xlpm.b_List*(_xlpm.a_List^2)/((_xlpm.a_List + _xlpm.b_List)^2),0)))(_xlfn.TEXTSPLIT(C36,",")+0,_xlfn.TEXTSPLIT(D36,",")+0,_xlfn.TEXTSPLIT(E36,",")+0))</f>
        <v>0</v>
      </c>
      <c r="L36" s="2">
        <f t="shared" si="3"/>
        <v>0</v>
      </c>
      <c r="N36" s="7" cm="1">
        <f t="array" ref="N36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36,",")+0,_xlfn.TEXTSPLIT(J36,",")+0,_xlfn.TEXTSPLIT(K36,",")+0,_xlfn.TEXTSPLIT(H36,",")+0,_xlfn.TEXTSPLIT(I36,",")+0,_xlfn.TEXTSPLIT(M36,",")+0))</f>
        <v>0</v>
      </c>
      <c r="O36" s="7" cm="1">
        <f t="array" ref="O36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36,",")+0,_xlfn.TEXTSPLIT(J36,",")+0,_xlfn.TEXTSPLIT(K36,",")+0,_xlfn.TEXTSPLIT(H36,",")+0,_xlfn.TEXTSPLIT(I36,",")+0,_xlfn.TEXTSPLIT(M36,",")+0))</f>
        <v>0</v>
      </c>
      <c r="S36" s="7" cm="1">
        <f t="array" ref="S36">SUM(_xlfn.LAMBDA(_xlpm.M,_xlpm.a,_xlpm.b,SUM(IFERROR(-_xlpm.M*_xlpm.b/(_xlpm.a+_xlpm.b)*(3*_xlpm.a/(_xlpm.a+_xlpm.b)-1),0)))(_xlfn.TEXTSPLIT(P36,",")+0,_xlfn.TEXTSPLIT(Q36,",")+0,_xlfn.TEXTSPLIT(R36,",")+0))</f>
        <v>0</v>
      </c>
      <c r="T36" s="7" cm="1">
        <f t="array" ref="T36">SUM(_xlfn.LAMBDA(_xlpm.M,_xlpm.a,_xlpm.b,SUM(IFERROR(_xlpm.M*_xlpm.a/(_xlpm.a+_xlpm.b)*(3*_xlpm.b/(_xlpm.a+_xlpm.b)-1),0)))(_xlfn.TEXTSPLIT(P36,",")+0,_xlfn.TEXTSPLIT(Q36,",")+0,_xlfn.TEXTSPLIT(R36,",")+0))</f>
        <v>0</v>
      </c>
      <c r="W36" s="2">
        <f t="shared" si="4"/>
        <v>0</v>
      </c>
      <c r="AA36" s="7" t="e">
        <f t="shared" si="5"/>
        <v>#DIV/0!</v>
      </c>
      <c r="AB36" s="7" t="e">
        <f t="shared" si="6"/>
        <v>#DIV/0!</v>
      </c>
      <c r="AC36" t="e">
        <f t="shared" si="0"/>
        <v>#DIV/0!</v>
      </c>
      <c r="AD36" t="e">
        <f t="shared" si="1"/>
        <v>#DIV/0!</v>
      </c>
      <c r="AJ36" t="e">
        <f t="shared" si="67"/>
        <v>#DIV/0!</v>
      </c>
      <c r="AL36" s="5">
        <v>27</v>
      </c>
      <c r="AM36" t="s">
        <v>11</v>
      </c>
      <c r="AN36" cm="1">
        <f t="array" ref="AN36">INDEX($AK:$AK, ROW($AK$6) + COLUMNS($AN33:AN33) - 1)</f>
        <v>1</v>
      </c>
      <c r="AO36" cm="1">
        <f t="array" ref="AO36">INDEX($AK:$AK, ROW($AK$6) + COLUMNS($AN33:AO33) - 1)</f>
        <v>2</v>
      </c>
      <c r="AP36" cm="1">
        <f t="array" ref="AP36">INDEX($AK:$AK, ROW($AK$6) + COLUMNS($AN33:AP33) - 1)</f>
        <v>3</v>
      </c>
      <c r="AQ36" cm="1">
        <f t="array" ref="AQ36">INDEX($AK:$AK, ROW($AK$6) + COLUMNS($AN33:AQ33) - 1)</f>
        <v>4</v>
      </c>
      <c r="AR36" cm="1">
        <f t="array" ref="AR36">INDEX($AK:$AK, ROW($AK$6) + COLUMNS($AN33:AR33) - 1)</f>
        <v>0</v>
      </c>
      <c r="AS36" cm="1">
        <f t="array" ref="AS36">INDEX($AK:$AK, ROW($AK$6) + COLUMNS($AN33:AS33) - 1)</f>
        <v>0</v>
      </c>
      <c r="AT36" cm="1">
        <f t="array" ref="AT36">INDEX($AK:$AK, ROW($AK$6) + COLUMNS($AN33:AT33) - 1)</f>
        <v>0</v>
      </c>
      <c r="AU36" cm="1">
        <f t="array" ref="AU36">INDEX($AK:$AK, ROW($AK$6) + COLUMNS($AN33:AU33) - 1)</f>
        <v>0</v>
      </c>
      <c r="AV36" cm="1">
        <f t="array" ref="AV36">INDEX($AK:$AK, ROW($AK$6) + COLUMNS($AN33:AV33) - 1)</f>
        <v>0</v>
      </c>
      <c r="AW36" cm="1">
        <f t="array" ref="AW36">INDEX($AK:$AK, ROW($AK$6) + COLUMNS($AN33:AW33) - 1)</f>
        <v>0</v>
      </c>
      <c r="AX36" cm="1">
        <f t="array" ref="AX36">INDEX($AK:$AK, ROW($AK$6) + COLUMNS($AN33:AX33) - 1)</f>
        <v>0</v>
      </c>
      <c r="AY36" cm="1">
        <f t="array" ref="AY36">INDEX($AK:$AK, ROW($AK$6) + COLUMNS($AN33:AY33) - 1)</f>
        <v>0</v>
      </c>
      <c r="AZ36" cm="1">
        <f t="array" ref="AZ36">INDEX($AK:$AK, ROW($AK$6) + COLUMNS($AN33:AZ33) - 1)</f>
        <v>0</v>
      </c>
      <c r="BA36" cm="1">
        <f t="array" ref="BA36">INDEX($AK:$AK, ROW($AK$6) + COLUMNS($AN33:BA33) - 1)</f>
        <v>0</v>
      </c>
      <c r="BB36" cm="1">
        <f t="array" ref="BB36">INDEX($AK:$AK, ROW($AK$6) + COLUMNS($AN33:BB33) - 1)</f>
        <v>0</v>
      </c>
      <c r="BC36" cm="1">
        <f t="array" ref="BC36">INDEX($AK:$AK, ROW($AK$6) + COLUMNS($AN33:BC33) - 1)</f>
        <v>0</v>
      </c>
      <c r="BD36" cm="1">
        <f t="array" ref="BD36">INDEX($AK:$AK, ROW($AK$6) + COLUMNS($AN33:BD33) - 1)</f>
        <v>0</v>
      </c>
      <c r="BE36" cm="1">
        <f t="array" ref="BE36">INDEX($AK:$AK, ROW($AK$6) + COLUMNS($AN33:BE33) - 1)</f>
        <v>0</v>
      </c>
      <c r="BF36" cm="1">
        <f t="array" ref="BF36">INDEX($AK:$AK, ROW($AK$6) + COLUMNS($AN33:BF33) - 1)</f>
        <v>0</v>
      </c>
      <c r="BG36" cm="1">
        <f t="array" ref="BG36">INDEX($AK:$AK, ROW($AK$6) + COLUMNS($AN33:BG33) - 1)</f>
        <v>0</v>
      </c>
      <c r="BH36" cm="1">
        <f t="array" ref="BH36">INDEX($AK:$AK, ROW($AK$6) + COLUMNS($AN33:BH33) - 1)</f>
        <v>0</v>
      </c>
      <c r="BI36" cm="1">
        <f t="array" ref="BI36">INDEX($AK:$AK, ROW($AK$6) + COLUMNS($AN33:BI33) - 1)</f>
        <v>0</v>
      </c>
      <c r="BJ36" cm="1">
        <f t="array" ref="BJ36">INDEX($AK:$AK, ROW($AK$6) + COLUMNS($AN33:BJ33) - 1)</f>
        <v>0</v>
      </c>
      <c r="BK36" cm="1">
        <f t="array" ref="BK36">INDEX($AK:$AK, ROW($AK$6) + COLUMNS($AN33:BK33) - 1)</f>
        <v>0</v>
      </c>
      <c r="BL36" cm="1">
        <f t="array" ref="BL36">INDEX($AK:$AK, ROW($AK$6) + COLUMNS($AN33:BL33) - 1)</f>
        <v>0</v>
      </c>
      <c r="BM36" cm="1">
        <f t="array" ref="BM36">INDEX($AK:$AK, ROW($AK$6) + COLUMNS($AN33:BM33) - 1)</f>
        <v>0</v>
      </c>
      <c r="BN36" cm="1">
        <f t="array" ref="BN36">INDEX($AK:$AK, ROW($AK$6) + COLUMNS($AN33:BN33) - 1)</f>
        <v>0</v>
      </c>
      <c r="BO36" cm="1">
        <f t="array" ref="BO36">INDEX($AK:$AK, ROW($AK$6) + COLUMNS($AN33:BO33) - 1)</f>
        <v>0</v>
      </c>
      <c r="BP36" cm="1">
        <f t="array" ref="BP36">INDEX($AK:$AK, ROW($AK$6) + COLUMNS($AN33:BP33) - 1)</f>
        <v>0</v>
      </c>
      <c r="BQ36" cm="1">
        <f t="array" ref="BQ36">INDEX($AK:$AK, ROW($AK$6) + COLUMNS($AN33:BQ33) - 1)</f>
        <v>0</v>
      </c>
      <c r="BR36" cm="1">
        <f t="array" ref="BR36">INDEX($AK:$AK, ROW($AK$6) + COLUMNS($AN33:BR33) - 1)</f>
        <v>0</v>
      </c>
      <c r="BS36" cm="1">
        <f t="array" ref="BS36">INDEX($AK:$AK, ROW($AK$6) + COLUMNS($AN33:BS33) - 1)</f>
        <v>0</v>
      </c>
      <c r="BT36" cm="1">
        <f t="array" ref="BT36">INDEX($AK:$AK, ROW($AK$6) + COLUMNS($AN33:BT33) - 1)</f>
        <v>0</v>
      </c>
      <c r="BU36" cm="1">
        <f t="array" ref="BU36">INDEX($AK:$AK, ROW($AK$6) + COLUMNS($AN33:BU33) - 1)</f>
        <v>0</v>
      </c>
      <c r="BV36" cm="1">
        <f t="array" ref="BV36">INDEX($AK:$AK, ROW($AK$6) + COLUMNS($AN33:BV33) - 1)</f>
        <v>0</v>
      </c>
      <c r="BW36" cm="1">
        <f t="array" ref="BW36">INDEX($AK:$AK, ROW($AK$6) + COLUMNS($AN33:BW33) - 1)</f>
        <v>0</v>
      </c>
      <c r="BX36" cm="1">
        <f t="array" ref="BX36">INDEX($AK:$AK, ROW($AK$6) + COLUMNS($AN33:BX33) - 1)</f>
        <v>0</v>
      </c>
      <c r="BY36" cm="1">
        <f t="array" ref="BY36">INDEX($AK:$AK, ROW($AK$6) + COLUMNS($AN33:BY33) - 1)</f>
        <v>0</v>
      </c>
      <c r="BZ36" cm="1">
        <f t="array" ref="BZ36">INDEX($AK:$AK, ROW($AK$6) + COLUMNS($AN33:BZ33) - 1)</f>
        <v>0</v>
      </c>
      <c r="CA36" cm="1">
        <f t="array" ref="CA36">INDEX($AK:$AK, ROW($AK$6) + COLUMNS($AN33:CA33) - 1)</f>
        <v>0</v>
      </c>
      <c r="CB36" cm="1">
        <f t="array" ref="CB36">INDEX($AK:$AK, ROW($AK$6) + COLUMNS($AN33:CB33) - 1)</f>
        <v>0</v>
      </c>
      <c r="CC36" cm="1">
        <f t="array" ref="CC36">INDEX($AK:$AK, ROW($AK$6) + COLUMNS($AN33:CC33) - 1)</f>
        <v>0</v>
      </c>
      <c r="CD36" cm="1">
        <f t="array" ref="CD36">INDEX($AK:$AK, ROW($AK$6) + COLUMNS($AN33:CD33) - 1)</f>
        <v>0</v>
      </c>
      <c r="CE36" cm="1">
        <f t="array" ref="CE36">INDEX($AK:$AK, ROW($AK$6) + COLUMNS($AN33:CE33) - 1)</f>
        <v>0</v>
      </c>
      <c r="CF36" cm="1">
        <f t="array" ref="CF36">INDEX($AK:$AK, ROW($AK$6) + COLUMNS($AN33:CF33) - 1)</f>
        <v>0</v>
      </c>
      <c r="CG36" cm="1">
        <f t="array" ref="CG36">INDEX($AK:$AK, ROW($AK$6) + COLUMNS($AN33:CG33) - 1)</f>
        <v>0</v>
      </c>
      <c r="CH36" cm="1">
        <f t="array" ref="CH36">INDEX($AK:$AK, ROW($AK$6) + COLUMNS($AN33:CH33) - 1)</f>
        <v>0</v>
      </c>
      <c r="CI36" cm="1">
        <f t="array" ref="CI36">INDEX($AK:$AK, ROW($AK$6) + COLUMNS($AN33:CI33) - 1)</f>
        <v>0</v>
      </c>
      <c r="CJ36" cm="1">
        <f t="array" ref="CJ36">INDEX($AK:$AK, ROW($AK$6) + COLUMNS($AN33:CJ33) - 1)</f>
        <v>0</v>
      </c>
      <c r="CK36" cm="1">
        <f t="array" ref="CK36">INDEX($AK:$AK, ROW($AK$6) + COLUMNS($AN33:CK33) - 1)</f>
        <v>0</v>
      </c>
      <c r="CL36" cm="1">
        <f t="array" ref="CL36">INDEX($AK:$AK, ROW($AK$6) + COLUMNS($AN33:CL33) - 1)</f>
        <v>0</v>
      </c>
      <c r="CM36" cm="1">
        <f t="array" ref="CM36">INDEX($AK:$AK, ROW($AK$6) + COLUMNS($AN33:CM33) - 1)</f>
        <v>0</v>
      </c>
      <c r="CN36" cm="1">
        <f t="array" ref="CN36">INDEX($AK:$AK, ROW($AK$6) + COLUMNS($AN33:CN33) - 1)</f>
        <v>0</v>
      </c>
      <c r="CO36" cm="1">
        <f t="array" ref="CO36">INDEX($AK:$AK, ROW($AK$6) + COLUMNS($AN33:CO33) - 1)</f>
        <v>0</v>
      </c>
      <c r="CP36" cm="1">
        <f t="array" ref="CP36">INDEX($AK:$AK, ROW($AK$6) + COLUMNS($AN33:CP33) - 1)</f>
        <v>0</v>
      </c>
      <c r="CQ36" cm="1">
        <f t="array" ref="CQ36">INDEX($AK:$AK, ROW($AK$6) + COLUMNS($AN33:CQ33) - 1)</f>
        <v>0</v>
      </c>
      <c r="CR36" cm="1">
        <f t="array" ref="CR36">INDEX($AK:$AK, ROW($AK$6) + COLUMNS($AN33:CR33) - 1)</f>
        <v>0</v>
      </c>
      <c r="CS36" cm="1">
        <f t="array" ref="CS36">INDEX($AK:$AK, ROW($AK$6) + COLUMNS($AN33:CS33) - 1)</f>
        <v>0</v>
      </c>
      <c r="CT36" cm="1">
        <f t="array" ref="CT36">INDEX($AK:$AK, ROW($AK$6) + COLUMNS($AN33:CT33) - 1)</f>
        <v>0</v>
      </c>
      <c r="CU36" cm="1">
        <f t="array" ref="CU36">INDEX($AK:$AK, ROW($AK$6) + COLUMNS($AN33:CU33) - 1)</f>
        <v>0</v>
      </c>
      <c r="CV36" cm="1">
        <f t="array" ref="CV36">INDEX($AK:$AK, ROW($AK$6) + COLUMNS($AN33:CV33) - 1)</f>
        <v>0</v>
      </c>
      <c r="CW36" cm="1">
        <f t="array" ref="CW36">INDEX($AK:$AK, ROW($AK$6) + COLUMNS($AN33:CW33) - 1)</f>
        <v>0</v>
      </c>
      <c r="CX36" cm="1">
        <f t="array" ref="CX36">INDEX($AK:$AK, ROW($AK$6) + COLUMNS($AN33:CX33) - 1)</f>
        <v>0</v>
      </c>
      <c r="CY36" cm="1">
        <f t="array" ref="CY36">INDEX($AK:$AK, ROW($AK$6) + COLUMNS($AN33:CY33) - 1)</f>
        <v>0</v>
      </c>
    </row>
    <row r="37" spans="6:103" x14ac:dyDescent="0.25">
      <c r="F37" s="7" cm="1">
        <f t="array" ref="F37">SUM(_xlfn.LAMBDA(_xlpm.P_List,_xlpm.a_List,_xlpm.b_List,SUM(IFERROR(-_xlpm.P_List*_xlpm.a_List*(_xlpm.b_List^2)/((_xlpm.a_List + _xlpm.b_List)^2),0)))(_xlfn.TEXTSPLIT(C37,",")+0,_xlfn.TEXTSPLIT(D37,",")+0,_xlfn.TEXTSPLIT(E37,",")+0))</f>
        <v>0</v>
      </c>
      <c r="G37" s="7" cm="1">
        <f t="array" ref="G37">SUM(_xlfn.LAMBDA(_xlpm.P_List,_xlpm.a_List,_xlpm.b_List,SUM(IFERROR(_xlpm.P_List*_xlpm.b_List*(_xlpm.a_List^2)/((_xlpm.a_List + _xlpm.b_List)^2),0)))(_xlfn.TEXTSPLIT(C37,",")+0,_xlfn.TEXTSPLIT(D37,",")+0,_xlfn.TEXTSPLIT(E37,",")+0))</f>
        <v>0</v>
      </c>
      <c r="L37" s="2">
        <f t="shared" si="3"/>
        <v>0</v>
      </c>
      <c r="N37" s="7" cm="1">
        <f t="array" ref="N37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37,",")+0,_xlfn.TEXTSPLIT(J37,",")+0,_xlfn.TEXTSPLIT(K37,",")+0,_xlfn.TEXTSPLIT(H37,",")+0,_xlfn.TEXTSPLIT(I37,",")+0,_xlfn.TEXTSPLIT(M37,",")+0))</f>
        <v>0</v>
      </c>
      <c r="O37" s="7" cm="1">
        <f t="array" ref="O37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37,",")+0,_xlfn.TEXTSPLIT(J37,",")+0,_xlfn.TEXTSPLIT(K37,",")+0,_xlfn.TEXTSPLIT(H37,",")+0,_xlfn.TEXTSPLIT(I37,",")+0,_xlfn.TEXTSPLIT(M37,",")+0))</f>
        <v>0</v>
      </c>
      <c r="S37" s="7" cm="1">
        <f t="array" ref="S37">SUM(_xlfn.LAMBDA(_xlpm.M,_xlpm.a,_xlpm.b,SUM(IFERROR(-_xlpm.M*_xlpm.b/(_xlpm.a+_xlpm.b)*(3*_xlpm.a/(_xlpm.a+_xlpm.b)-1),0)))(_xlfn.TEXTSPLIT(P37,",")+0,_xlfn.TEXTSPLIT(Q37,",")+0,_xlfn.TEXTSPLIT(R37,",")+0))</f>
        <v>0</v>
      </c>
      <c r="T37" s="7" cm="1">
        <f t="array" ref="T37">SUM(_xlfn.LAMBDA(_xlpm.M,_xlpm.a,_xlpm.b,SUM(IFERROR(_xlpm.M*_xlpm.a/(_xlpm.a+_xlpm.b)*(3*_xlpm.b/(_xlpm.a+_xlpm.b)-1),0)))(_xlfn.TEXTSPLIT(P37,",")+0,_xlfn.TEXTSPLIT(Q37,",")+0,_xlfn.TEXTSPLIT(R37,",")+0))</f>
        <v>0</v>
      </c>
      <c r="W37" s="2">
        <f t="shared" si="4"/>
        <v>0</v>
      </c>
      <c r="AA37" s="7" t="e">
        <f t="shared" si="5"/>
        <v>#DIV/0!</v>
      </c>
      <c r="AB37" s="7" t="e">
        <f t="shared" si="6"/>
        <v>#DIV/0!</v>
      </c>
      <c r="AC37" t="e">
        <f t="shared" si="0"/>
        <v>#DIV/0!</v>
      </c>
      <c r="AD37" t="e">
        <f t="shared" si="1"/>
        <v>#DIV/0!</v>
      </c>
      <c r="AJ37" t="e">
        <f t="shared" si="67"/>
        <v>#DIV/0!</v>
      </c>
      <c r="AL37" s="5">
        <v>28</v>
      </c>
      <c r="AM37" s="3" t="s">
        <v>9</v>
      </c>
      <c r="AN37">
        <f t="shared" ref="AN37" si="388">IF(OR(AN36=1,AN36=$AF$3),AN34*-AN35,IF(MOD(AN36,2)=0,(AN34+AO34)*-AN35,(AN34+AM34)*-AN35))</f>
        <v>3.0369290573372211E-2</v>
      </c>
      <c r="AO37">
        <f t="shared" ref="AO37" si="389">IF(OR(AO36=1,AO36=$AF$3),AO34*-AO35,IF(MOD(AO36,2)=0,(AO34+AP34)*-AO35,(AO34+AN34)*-AO35))</f>
        <v>-1.0412328196584764E-2</v>
      </c>
      <c r="AP37">
        <f t="shared" ref="AP37" si="390">IF(OR(AP36=1,AP36=$AF$3),AP34*-AP35,IF(MOD(AP36,2)=0,(AP34+AQ34)*-AP35,(AP34+AO34)*-AP35))</f>
        <v>-7.8092461474385706E-3</v>
      </c>
      <c r="AQ37">
        <f t="shared" ref="AQ37" si="391">IF(OR(AQ36=1,AQ36=$AF$3),AQ34*-AQ35,IF(MOD(AQ36,2)=0,(AQ34+AR34)*-AQ35,(AQ34+AP34)*-AQ35))</f>
        <v>0</v>
      </c>
      <c r="AR37">
        <f t="shared" ref="AR37" si="392">IF(OR(AR36=1,AR36=$AF$3),AR34*-AR35,IF(MOD(AR36,2)=0,(AR34+AS34)*-AR35,(AR34+AQ34)*-AR35))</f>
        <v>1.400247105832004E-3</v>
      </c>
      <c r="AS37">
        <f t="shared" ref="AS37" si="393">IF(OR(AS36=1,AS36=$AF$3),AS34*-AS35,IF(MOD(AS36,2)=0,(AS34+AT34)*-AS35,(AS34+AR34)*-AS35))</f>
        <v>3.0204263293305473E-3</v>
      </c>
      <c r="AT37">
        <f t="shared" ref="AT37" si="394">IF(OR(AT36=1,AT36=$AF$3),AT34*-AT35,IF(MOD(AT36,2)=0,(AT34+AU34)*-AT35,(AT34+AS34)*-AT35))</f>
        <v>2.3527208539306954E-2</v>
      </c>
      <c r="AU37">
        <f t="shared" ref="AU37" si="395">IF(OR(AU36=1,AU36=$AF$3),AU34*-AU35,IF(MOD(AU36,2)=0,(AU34+AV34)*-AU35,(AU34+AT34)*-AU35))</f>
        <v>1.5354499450987453E-2</v>
      </c>
      <c r="AV37">
        <f t="shared" ref="AV37" si="396">IF(OR(AV36=1,AV36=$AF$3),AV34*-AV35,IF(MOD(AV36,2)=0,(AV34+AW34)*-AV35,(AV34+AU34)*-AV35))</f>
        <v>2.8396620771305604E-3</v>
      </c>
      <c r="AW37">
        <f t="shared" ref="AW37" si="397">IF(OR(AW36=1,AW36=$AF$3),AW34*-AW35,IF(MOD(AW36,2)=0,(AW34+AX34)*-AW35,(AW34+AV34)*-AW35))</f>
        <v>1.2112426837811332E-3</v>
      </c>
      <c r="AX37">
        <f t="shared" ref="AX37" si="398">IF(OR(AX36=1,AX36=$AF$3),AX34*-AX35,IF(MOD(AX36,2)=0,(AX34+AY34)*-AX35,(AX34+AW34)*-AX35))</f>
        <v>7.8386331077952166E-3</v>
      </c>
      <c r="AY37">
        <f t="shared" ref="AY37" si="399">IF(OR(AY36=1,AY36=$AF$3),AY34*-AY35,IF(MOD(AY36,2)=0,(AY34+AZ34)*-AY35,(AY34+AX34)*-AY35))</f>
        <v>2.2737990929852396E-2</v>
      </c>
      <c r="AZ37">
        <f t="shared" ref="AZ37" si="400">IF(OR(AZ36=1,AZ36=$AF$3),AZ34*-AZ35,IF(MOD(AZ36,2)=0,(AZ34+BA34)*-AZ35,(AZ34+AY34)*-AZ35))</f>
        <v>2.8142859273981944E-2</v>
      </c>
      <c r="BA37">
        <f t="shared" ref="BA37" si="401">IF(OR(BA36=1,BA36=$AF$3),BA34*-BA35,IF(MOD(BA36,2)=0,(BA34+BB34)*-BA35,(BA34+AZ34)*-BA35))</f>
        <v>2.2304214440252441E-2</v>
      </c>
      <c r="BB37">
        <f t="shared" ref="BB37" si="402">IF(OR(BB36=1,BB36=$AF$3),BB34*-BB35,IF(MOD(BB36,2)=0,(BB34+BC34)*-BB35,(BB34+BA34)*-BB35))</f>
        <v>2.7023395615433262E-2</v>
      </c>
      <c r="BC37">
        <f t="shared" ref="BC37" si="403">IF(OR(BC36=1,BC36=$AF$3),BC34*-BC35,IF(MOD(BC36,2)=0,(BC34+BD34)*-BC35,(BC34+BB34)*-BC35))</f>
        <v>5.3081921230088001E-2</v>
      </c>
      <c r="BD37">
        <f t="shared" ref="BD37" si="404">IF(OR(BD36=1,BD36=$AF$3),BD34*-BD35,IF(MOD(BD36,2)=0,(BD34+BE34)*-BD35,(BD34+BC34)*-BD35))</f>
        <v>3.5123845295687163E-2</v>
      </c>
      <c r="BE37" t="e">
        <f t="shared" ref="BE37" si="405">IF(OR(BE36=1,BE36=$AF$3),BE34*-BE35,IF(MOD(BE36,2)=0,(BE34+BF34)*-BE35,(BE34+BD34)*-BE35))</f>
        <v>#DIV/0!</v>
      </c>
      <c r="BF37" t="e">
        <f t="shared" ref="BF37" si="406">IF(OR(BF36=1,BF36=$AF$3),BF34*-BF35,IF(MOD(BF36,2)=0,(BF34+BG34)*-BF35,(BF34+BE34)*-BF35))</f>
        <v>#DIV/0!</v>
      </c>
      <c r="BG37" t="e">
        <f t="shared" ref="BG37" si="407">IF(OR(BG36=1,BG36=$AF$3),BG34*-BG35,IF(MOD(BG36,2)=0,(BG34+BH34)*-BG35,(BG34+BF34)*-BG35))</f>
        <v>#DIV/0!</v>
      </c>
      <c r="BH37" t="e">
        <f t="shared" ref="BH37" si="408">IF(OR(BH36=1,BH36=$AF$3),BH34*-BH35,IF(MOD(BH36,2)=0,(BH34+BI34)*-BH35,(BH34+BG34)*-BH35))</f>
        <v>#DIV/0!</v>
      </c>
      <c r="BI37" t="e">
        <f t="shared" ref="BI37" si="409">IF(OR(BI36=1,BI36=$AF$3),BI34*-BI35,IF(MOD(BI36,2)=0,(BI34+BJ34)*-BI35,(BI34+BH34)*-BI35))</f>
        <v>#DIV/0!</v>
      </c>
      <c r="BJ37" t="e">
        <f t="shared" ref="BJ37" si="410">IF(OR(BJ36=1,BJ36=$AF$3),BJ34*-BJ35,IF(MOD(BJ36,2)=0,(BJ34+BK34)*-BJ35,(BJ34+BI34)*-BJ35))</f>
        <v>#DIV/0!</v>
      </c>
      <c r="BK37" t="e">
        <f t="shared" ref="BK37" si="411">IF(OR(BK36=1,BK36=$AF$3),BK34*-BK35,IF(MOD(BK36,2)=0,(BK34+BL34)*-BK35,(BK34+BJ34)*-BK35))</f>
        <v>#DIV/0!</v>
      </c>
      <c r="BL37" t="e">
        <f t="shared" ref="BL37" si="412">IF(OR(BL36=1,BL36=$AF$3),BL34*-BL35,IF(MOD(BL36,2)=0,(BL34+BM34)*-BL35,(BL34+BK34)*-BL35))</f>
        <v>#DIV/0!</v>
      </c>
      <c r="BM37" t="e">
        <f t="shared" ref="BM37" si="413">IF(OR(BM36=1,BM36=$AF$3),BM34*-BM35,IF(MOD(BM36,2)=0,(BM34+BN34)*-BM35,(BM34+BL34)*-BM35))</f>
        <v>#DIV/0!</v>
      </c>
      <c r="BN37" t="e">
        <f t="shared" ref="BN37" si="414">IF(OR(BN36=1,BN36=$AF$3),BN34*-BN35,IF(MOD(BN36,2)=0,(BN34+BO34)*-BN35,(BN34+BM34)*-BN35))</f>
        <v>#DIV/0!</v>
      </c>
      <c r="BO37" t="e">
        <f t="shared" ref="BO37" si="415">IF(OR(BO36=1,BO36=$AF$3),BO34*-BO35,IF(MOD(BO36,2)=0,(BO34+BP34)*-BO35,(BO34+BN34)*-BO35))</f>
        <v>#DIV/0!</v>
      </c>
      <c r="BP37" t="e">
        <f t="shared" ref="BP37" si="416">IF(OR(BP36=1,BP36=$AF$3),BP34*-BP35,IF(MOD(BP36,2)=0,(BP34+BQ34)*-BP35,(BP34+BO34)*-BP35))</f>
        <v>#DIV/0!</v>
      </c>
      <c r="BQ37" t="e">
        <f t="shared" ref="BQ37" si="417">IF(OR(BQ36=1,BQ36=$AF$3),BQ34*-BQ35,IF(MOD(BQ36,2)=0,(BQ34+BR34)*-BQ35,(BQ34+BP34)*-BQ35))</f>
        <v>#DIV/0!</v>
      </c>
      <c r="BR37" t="e">
        <f t="shared" ref="BR37" si="418">IF(OR(BR36=1,BR36=$AF$3),BR34*-BR35,IF(MOD(BR36,2)=0,(BR34+BS34)*-BR35,(BR34+BQ34)*-BR35))</f>
        <v>#DIV/0!</v>
      </c>
      <c r="BS37" t="e">
        <f t="shared" ref="BS37" si="419">IF(OR(BS36=1,BS36=$AF$3),BS34*-BS35,IF(MOD(BS36,2)=0,(BS34+BT34)*-BS35,(BS34+BR34)*-BS35))</f>
        <v>#DIV/0!</v>
      </c>
      <c r="BT37" t="e">
        <f t="shared" ref="BT37" si="420">IF(OR(BT36=1,BT36=$AF$3),BT34*-BT35,IF(MOD(BT36,2)=0,(BT34+BU34)*-BT35,(BT34+BS34)*-BT35))</f>
        <v>#DIV/0!</v>
      </c>
      <c r="BU37" t="e">
        <f t="shared" ref="BU37" si="421">IF(OR(BU36=1,BU36=$AF$3),BU34*-BU35,IF(MOD(BU36,2)=0,(BU34+BV34)*-BU35,(BU34+BT34)*-BU35))</f>
        <v>#DIV/0!</v>
      </c>
      <c r="BV37" t="e">
        <f t="shared" ref="BV37" si="422">IF(OR(BV36=1,BV36=$AF$3),BV34*-BV35,IF(MOD(BV36,2)=0,(BV34+BW34)*-BV35,(BV34+BU34)*-BV35))</f>
        <v>#DIV/0!</v>
      </c>
      <c r="BW37" t="e">
        <f t="shared" ref="BW37" si="423">IF(OR(BW36=1,BW36=$AF$3),BW34*-BW35,IF(MOD(BW36,2)=0,(BW34+BX34)*-BW35,(BW34+BV34)*-BW35))</f>
        <v>#DIV/0!</v>
      </c>
      <c r="BX37" t="e">
        <f t="shared" ref="BX37" si="424">IF(OR(BX36=1,BX36=$AF$3),BX34*-BX35,IF(MOD(BX36,2)=0,(BX34+BY34)*-BX35,(BX34+BW34)*-BX35))</f>
        <v>#DIV/0!</v>
      </c>
      <c r="BY37" t="e">
        <f t="shared" ref="BY37" si="425">IF(OR(BY36=1,BY36=$AF$3),BY34*-BY35,IF(MOD(BY36,2)=0,(BY34+BZ34)*-BY35,(BY34+BX34)*-BY35))</f>
        <v>#DIV/0!</v>
      </c>
      <c r="BZ37" t="e">
        <f t="shared" ref="BZ37" si="426">IF(OR(BZ36=1,BZ36=$AF$3),BZ34*-BZ35,IF(MOD(BZ36,2)=0,(BZ34+CA34)*-BZ35,(BZ34+BY34)*-BZ35))</f>
        <v>#DIV/0!</v>
      </c>
      <c r="CA37" t="e">
        <f t="shared" ref="CA37" si="427">IF(OR(CA36=1,CA36=$AF$3),CA34*-CA35,IF(MOD(CA36,2)=0,(CA34+CB34)*-CA35,(CA34+BZ34)*-CA35))</f>
        <v>#DIV/0!</v>
      </c>
      <c r="CB37" t="e">
        <f t="shared" ref="CB37" si="428">IF(OR(CB36=1,CB36=$AF$3),CB34*-CB35,IF(MOD(CB36,2)=0,(CB34+CC34)*-CB35,(CB34+CA34)*-CB35))</f>
        <v>#DIV/0!</v>
      </c>
      <c r="CC37" t="e">
        <f t="shared" ref="CC37" si="429">IF(OR(CC36=1,CC36=$AF$3),CC34*-CC35,IF(MOD(CC36,2)=0,(CC34+CD34)*-CC35,(CC34+CB34)*-CC35))</f>
        <v>#DIV/0!</v>
      </c>
      <c r="CD37" t="e">
        <f t="shared" ref="CD37" si="430">IF(OR(CD36=1,CD36=$AF$3),CD34*-CD35,IF(MOD(CD36,2)=0,(CD34+CE34)*-CD35,(CD34+CC34)*-CD35))</f>
        <v>#DIV/0!</v>
      </c>
      <c r="CE37" t="e">
        <f t="shared" ref="CE37" si="431">IF(OR(CE36=1,CE36=$AF$3),CE34*-CE35,IF(MOD(CE36,2)=0,(CE34+CF34)*-CE35,(CE34+CD34)*-CE35))</f>
        <v>#DIV/0!</v>
      </c>
      <c r="CF37" t="e">
        <f t="shared" ref="CF37" si="432">IF(OR(CF36=1,CF36=$AF$3),CF34*-CF35,IF(MOD(CF36,2)=0,(CF34+CG34)*-CF35,(CF34+CE34)*-CF35))</f>
        <v>#DIV/0!</v>
      </c>
      <c r="CG37" t="e">
        <f t="shared" ref="CG37" si="433">IF(OR(CG36=1,CG36=$AF$3),CG34*-CG35,IF(MOD(CG36,2)=0,(CG34+CH34)*-CG35,(CG34+CF34)*-CG35))</f>
        <v>#DIV/0!</v>
      </c>
      <c r="CH37" t="e">
        <f t="shared" ref="CH37" si="434">IF(OR(CH36=1,CH36=$AF$3),CH34*-CH35,IF(MOD(CH36,2)=0,(CH34+CI34)*-CH35,(CH34+CG34)*-CH35))</f>
        <v>#DIV/0!</v>
      </c>
      <c r="CI37" t="e">
        <f t="shared" ref="CI37" si="435">IF(OR(CI36=1,CI36=$AF$3),CI34*-CI35,IF(MOD(CI36,2)=0,(CI34+CJ34)*-CI35,(CI34+CH34)*-CI35))</f>
        <v>#DIV/0!</v>
      </c>
      <c r="CJ37" t="e">
        <f t="shared" ref="CJ37" si="436">IF(OR(CJ36=1,CJ36=$AF$3),CJ34*-CJ35,IF(MOD(CJ36,2)=0,(CJ34+CK34)*-CJ35,(CJ34+CI34)*-CJ35))</f>
        <v>#DIV/0!</v>
      </c>
      <c r="CK37" t="e">
        <f t="shared" ref="CK37" si="437">IF(OR(CK36=1,CK36=$AF$3),CK34*-CK35,IF(MOD(CK36,2)=0,(CK34+CL34)*-CK35,(CK34+CJ34)*-CK35))</f>
        <v>#DIV/0!</v>
      </c>
      <c r="CL37" t="e">
        <f t="shared" ref="CL37" si="438">IF(OR(CL36=1,CL36=$AF$3),CL34*-CL35,IF(MOD(CL36,2)=0,(CL34+CM34)*-CL35,(CL34+CK34)*-CL35))</f>
        <v>#DIV/0!</v>
      </c>
      <c r="CM37" t="e">
        <f t="shared" ref="CM37" si="439">IF(OR(CM36=1,CM36=$AF$3),CM34*-CM35,IF(MOD(CM36,2)=0,(CM34+CN34)*-CM35,(CM34+CL34)*-CM35))</f>
        <v>#DIV/0!</v>
      </c>
      <c r="CN37" t="e">
        <f t="shared" ref="CN37" si="440">IF(OR(CN36=1,CN36=$AF$3),CN34*-CN35,IF(MOD(CN36,2)=0,(CN34+CO34)*-CN35,(CN34+CM34)*-CN35))</f>
        <v>#DIV/0!</v>
      </c>
      <c r="CO37" t="e">
        <f t="shared" ref="CO37" si="441">IF(OR(CO36=1,CO36=$AF$3),CO34*-CO35,IF(MOD(CO36,2)=0,(CO34+CP34)*-CO35,(CO34+CN34)*-CO35))</f>
        <v>#DIV/0!</v>
      </c>
      <c r="CP37">
        <f t="shared" ref="CP37" si="442">IF(OR(CP36=1,CP36=$AF$3),CP34*-CP35,IF(MOD(CP36,2)=0,(CP34+CQ34)*-CP35,(CP34+CO34)*-CP35))</f>
        <v>0</v>
      </c>
      <c r="CQ37">
        <f t="shared" ref="CQ37" si="443">IF(OR(CQ36=1,CQ36=$AF$3),CQ34*-CQ35,IF(MOD(CQ36,2)=0,(CQ34+CR34)*-CQ35,(CQ34+CP34)*-CQ35))</f>
        <v>0</v>
      </c>
      <c r="CR37">
        <f t="shared" ref="CR37" si="444">IF(OR(CR36=1,CR36=$AF$3),CR34*-CR35,IF(MOD(CR36,2)=0,(CR34+CS34)*-CR35,(CR34+CQ34)*-CR35))</f>
        <v>0</v>
      </c>
      <c r="CS37">
        <f t="shared" ref="CS37" si="445">IF(OR(CS36=1,CS36=$AF$3),CS34*-CS35,IF(MOD(CS36,2)=0,(CS34+CT34)*-CS35,(CS34+CR34)*-CS35))</f>
        <v>0</v>
      </c>
      <c r="CT37">
        <f t="shared" ref="CT37" si="446">IF(OR(CT36=1,CT36=$AF$3),CT34*-CT35,IF(MOD(CT36,2)=0,(CT34+CU34)*-CT35,(CT34+CS34)*-CT35))</f>
        <v>0</v>
      </c>
      <c r="CU37">
        <f t="shared" ref="CU37" si="447">IF(OR(CU36=1,CU36=$AF$3),CU34*-CU35,IF(MOD(CU36,2)=0,(CU34+CV34)*-CU35,(CU34+CT34)*-CU35))</f>
        <v>0</v>
      </c>
      <c r="CV37">
        <f t="shared" ref="CV37" si="448">IF(OR(CV36=1,CV36=$AF$3),CV34*-CV35,IF(MOD(CV36,2)=0,(CV34+CW34)*-CV35,(CV34+CU34)*-CV35))</f>
        <v>0</v>
      </c>
      <c r="CW37">
        <f t="shared" ref="CW37" si="449">IF(OR(CW36=1,CW36=$AF$3),CW34*-CW35,IF(MOD(CW36,2)=0,(CW34+CX34)*-CW35,(CW34+CV34)*-CW35))</f>
        <v>0</v>
      </c>
      <c r="CX37">
        <f t="shared" ref="CX37" si="450">IF(OR(CX36=1,CX36=$AF$3),CX34*-CX35,IF(MOD(CX36,2)=0,(CX34+CY34)*-CX35,(CX34+CW34)*-CX35))</f>
        <v>0</v>
      </c>
      <c r="CY37">
        <f t="shared" ref="CY37" si="451">IF(OR(CY36=1,CY36=$AF$3),CY34*-CY35,IF(MOD(CY36,2)=0,(CY34+CZ34)*-CY35,(CY34+CX34)*-CY35))</f>
        <v>0</v>
      </c>
    </row>
    <row r="38" spans="6:103" x14ac:dyDescent="0.25">
      <c r="F38" s="7" cm="1">
        <f t="array" ref="F38">SUM(_xlfn.LAMBDA(_xlpm.P_List,_xlpm.a_List,_xlpm.b_List,SUM(IFERROR(-_xlpm.P_List*_xlpm.a_List*(_xlpm.b_List^2)/((_xlpm.a_List + _xlpm.b_List)^2),0)))(_xlfn.TEXTSPLIT(C38,",")+0,_xlfn.TEXTSPLIT(D38,",")+0,_xlfn.TEXTSPLIT(E38,",")+0))</f>
        <v>0</v>
      </c>
      <c r="G38" s="7" cm="1">
        <f t="array" ref="G38">SUM(_xlfn.LAMBDA(_xlpm.P_List,_xlpm.a_List,_xlpm.b_List,SUM(IFERROR(_xlpm.P_List*_xlpm.b_List*(_xlpm.a_List^2)/((_xlpm.a_List + _xlpm.b_List)^2),0)))(_xlfn.TEXTSPLIT(C38,",")+0,_xlfn.TEXTSPLIT(D38,",")+0,_xlfn.TEXTSPLIT(E38,",")+0))</f>
        <v>0</v>
      </c>
      <c r="L38" s="2">
        <f t="shared" si="3"/>
        <v>0</v>
      </c>
      <c r="N38" s="7" cm="1">
        <f t="array" ref="N38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38,",")+0,_xlfn.TEXTSPLIT(J38,",")+0,_xlfn.TEXTSPLIT(K38,",")+0,_xlfn.TEXTSPLIT(H38,",")+0,_xlfn.TEXTSPLIT(I38,",")+0,_xlfn.TEXTSPLIT(M38,",")+0))</f>
        <v>0</v>
      </c>
      <c r="O38" s="7" cm="1">
        <f t="array" ref="O38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38,",")+0,_xlfn.TEXTSPLIT(J38,",")+0,_xlfn.TEXTSPLIT(K38,",")+0,_xlfn.TEXTSPLIT(H38,",")+0,_xlfn.TEXTSPLIT(I38,",")+0,_xlfn.TEXTSPLIT(M38,",")+0))</f>
        <v>0</v>
      </c>
      <c r="S38" s="7" cm="1">
        <f t="array" ref="S38">SUM(_xlfn.LAMBDA(_xlpm.M,_xlpm.a,_xlpm.b,SUM(IFERROR(-_xlpm.M*_xlpm.b/(_xlpm.a+_xlpm.b)*(3*_xlpm.a/(_xlpm.a+_xlpm.b)-1),0)))(_xlfn.TEXTSPLIT(P38,",")+0,_xlfn.TEXTSPLIT(Q38,",")+0,_xlfn.TEXTSPLIT(R38,",")+0))</f>
        <v>0</v>
      </c>
      <c r="T38" s="7" cm="1">
        <f t="array" ref="T38">SUM(_xlfn.LAMBDA(_xlpm.M,_xlpm.a,_xlpm.b,SUM(IFERROR(_xlpm.M*_xlpm.a/(_xlpm.a+_xlpm.b)*(3*_xlpm.b/(_xlpm.a+_xlpm.b)-1),0)))(_xlfn.TEXTSPLIT(P38,",")+0,_xlfn.TEXTSPLIT(Q38,",")+0,_xlfn.TEXTSPLIT(R38,",")+0))</f>
        <v>0</v>
      </c>
      <c r="W38" s="2">
        <f t="shared" si="4"/>
        <v>0</v>
      </c>
      <c r="AA38" s="7" t="e">
        <f t="shared" si="5"/>
        <v>#DIV/0!</v>
      </c>
      <c r="AB38" s="7" t="e">
        <f t="shared" si="6"/>
        <v>#DIV/0!</v>
      </c>
      <c r="AC38" t="e">
        <f t="shared" si="0"/>
        <v>#DIV/0!</v>
      </c>
      <c r="AD38" t="e">
        <f t="shared" si="1"/>
        <v>#DIV/0!</v>
      </c>
      <c r="AJ38" t="e">
        <f t="shared" si="67"/>
        <v>#DIV/0!</v>
      </c>
      <c r="AL38" s="5">
        <v>29</v>
      </c>
      <c r="AM38" s="4" t="s">
        <v>10</v>
      </c>
      <c r="AN38" cm="1">
        <f t="array" ref="AN38">INDEX($AN37:$ABD37, IF(MOD(COLUMN()-COLUMN($AN38),2)=0, COLUMN()-COLUMN($AN38)+2, COLUMN()-COLUMN($AN38)))/2</f>
        <v>-5.2061640982923822E-3</v>
      </c>
      <c r="AO38" cm="1">
        <f t="array" ref="AO38">INDEX($AN37:$ABD37, IF(MOD(COLUMN()-COLUMN($AN38),2)=0, COLUMN()-COLUMN($AN38)+2, COLUMN()-COLUMN($AN38)))/2</f>
        <v>1.5184645286686105E-2</v>
      </c>
      <c r="AP38" cm="1">
        <f t="array" ref="AP38">INDEX($AN37:$ABD37, IF(MOD(COLUMN()-COLUMN($AN38),2)=0, COLUMN()-COLUMN($AN38)+2, COLUMN()-COLUMN($AN38)))/2</f>
        <v>0</v>
      </c>
      <c r="AQ38" cm="1">
        <f t="array" ref="AQ38">INDEX($AN37:$ABD37, IF(MOD(COLUMN()-COLUMN($AN38),2)=0, COLUMN()-COLUMN($AN38)+2, COLUMN()-COLUMN($AN38)))/2</f>
        <v>-3.9046230737192853E-3</v>
      </c>
      <c r="AR38" cm="1">
        <f t="array" ref="AR38">INDEX($AN37:$ABD37, IF(MOD(COLUMN()-COLUMN($AN38),2)=0, COLUMN()-COLUMN($AN38)+2, COLUMN()-COLUMN($AN38)))/2</f>
        <v>1.5102131646652737E-3</v>
      </c>
      <c r="AS38" cm="1">
        <f t="array" ref="AS38">INDEX($AN37:$ABD37, IF(MOD(COLUMN()-COLUMN($AN38),2)=0, COLUMN()-COLUMN($AN38)+2, COLUMN()-COLUMN($AN38)))/2</f>
        <v>7.0012355291600202E-4</v>
      </c>
      <c r="AT38" cm="1">
        <f t="array" ref="AT38">INDEX($AN37:$ABD37, IF(MOD(COLUMN()-COLUMN($AN38),2)=0, COLUMN()-COLUMN($AN38)+2, COLUMN()-COLUMN($AN38)))/2</f>
        <v>7.6772497254937264E-3</v>
      </c>
      <c r="AU38" cm="1">
        <f t="array" ref="AU38">INDEX($AN37:$ABD37, IF(MOD(COLUMN()-COLUMN($AN38),2)=0, COLUMN()-COLUMN($AN38)+2, COLUMN()-COLUMN($AN38)))/2</f>
        <v>1.1763604269653477E-2</v>
      </c>
      <c r="AV38" cm="1">
        <f t="array" ref="AV38">INDEX($AN37:$ABD37, IF(MOD(COLUMN()-COLUMN($AN38),2)=0, COLUMN()-COLUMN($AN38)+2, COLUMN()-COLUMN($AN38)))/2</f>
        <v>6.0562134189056662E-4</v>
      </c>
      <c r="AW38" cm="1">
        <f t="array" ref="AW38">INDEX($AN37:$ABD37, IF(MOD(COLUMN()-COLUMN($AN38),2)=0, COLUMN()-COLUMN($AN38)+2, COLUMN()-COLUMN($AN38)))/2</f>
        <v>1.4198310385652802E-3</v>
      </c>
      <c r="AX38" cm="1">
        <f t="array" ref="AX38">INDEX($AN37:$ABD37, IF(MOD(COLUMN()-COLUMN($AN38),2)=0, COLUMN()-COLUMN($AN38)+2, COLUMN()-COLUMN($AN38)))/2</f>
        <v>1.1368995464926198E-2</v>
      </c>
      <c r="AY38" cm="1">
        <f t="array" ref="AY38">INDEX($AN37:$ABD37, IF(MOD(COLUMN()-COLUMN($AN38),2)=0, COLUMN()-COLUMN($AN38)+2, COLUMN()-COLUMN($AN38)))/2</f>
        <v>3.9193165538976083E-3</v>
      </c>
      <c r="AZ38" cm="1">
        <f t="array" ref="AZ38">INDEX($AN37:$ABD37, IF(MOD(COLUMN()-COLUMN($AN38),2)=0, COLUMN()-COLUMN($AN38)+2, COLUMN()-COLUMN($AN38)))/2</f>
        <v>1.1152107220126221E-2</v>
      </c>
      <c r="BA38" cm="1">
        <f t="array" ref="BA38">INDEX($AN37:$ABD37, IF(MOD(COLUMN()-COLUMN($AN38),2)=0, COLUMN()-COLUMN($AN38)+2, COLUMN()-COLUMN($AN38)))/2</f>
        <v>1.4071429636990972E-2</v>
      </c>
      <c r="BB38" cm="1">
        <f t="array" ref="BB38">INDEX($AN37:$ABD37, IF(MOD(COLUMN()-COLUMN($AN38),2)=0, COLUMN()-COLUMN($AN38)+2, COLUMN()-COLUMN($AN38)))/2</f>
        <v>2.6540960615044001E-2</v>
      </c>
      <c r="BC38" cm="1">
        <f t="array" ref="BC38">INDEX($AN37:$ABD37, IF(MOD(COLUMN()-COLUMN($AN38),2)=0, COLUMN()-COLUMN($AN38)+2, COLUMN()-COLUMN($AN38)))/2</f>
        <v>1.3511697807716631E-2</v>
      </c>
      <c r="BD38" t="e" cm="1">
        <f t="array" ref="BD38">INDEX($AN37:$ABD37, IF(MOD(COLUMN()-COLUMN($AN38),2)=0, COLUMN()-COLUMN($AN38)+2, COLUMN()-COLUMN($AN38)))/2</f>
        <v>#DIV/0!</v>
      </c>
      <c r="BE38" cm="1">
        <f t="array" ref="BE38">INDEX($AN37:$ABD37, IF(MOD(COLUMN()-COLUMN($AN38),2)=0, COLUMN()-COLUMN($AN38)+2, COLUMN()-COLUMN($AN38)))/2</f>
        <v>1.7561922647843582E-2</v>
      </c>
      <c r="BF38" t="e" cm="1">
        <f t="array" ref="BF38">INDEX($AN37:$ABD37, IF(MOD(COLUMN()-COLUMN($AN38),2)=0, COLUMN()-COLUMN($AN38)+2, COLUMN()-COLUMN($AN38)))/2</f>
        <v>#DIV/0!</v>
      </c>
      <c r="BG38" t="e" cm="1">
        <f t="array" ref="BG38">INDEX($AN37:$ABD37, IF(MOD(COLUMN()-COLUMN($AN38),2)=0, COLUMN()-COLUMN($AN38)+2, COLUMN()-COLUMN($AN38)))/2</f>
        <v>#DIV/0!</v>
      </c>
      <c r="BH38" t="e" cm="1">
        <f t="array" ref="BH38">INDEX($AN37:$ABD37, IF(MOD(COLUMN()-COLUMN($AN38),2)=0, COLUMN()-COLUMN($AN38)+2, COLUMN()-COLUMN($AN38)))/2</f>
        <v>#DIV/0!</v>
      </c>
      <c r="BI38" t="e" cm="1">
        <f t="array" ref="BI38">INDEX($AN37:$ABD37, IF(MOD(COLUMN()-COLUMN($AN38),2)=0, COLUMN()-COLUMN($AN38)+2, COLUMN()-COLUMN($AN38)))/2</f>
        <v>#DIV/0!</v>
      </c>
      <c r="BJ38" t="e" cm="1">
        <f t="array" ref="BJ38">INDEX($AN37:$ABD37, IF(MOD(COLUMN()-COLUMN($AN38),2)=0, COLUMN()-COLUMN($AN38)+2, COLUMN()-COLUMN($AN38)))/2</f>
        <v>#DIV/0!</v>
      </c>
      <c r="BK38" t="e" cm="1">
        <f t="array" ref="BK38">INDEX($AN37:$ABD37, IF(MOD(COLUMN()-COLUMN($AN38),2)=0, COLUMN()-COLUMN($AN38)+2, COLUMN()-COLUMN($AN38)))/2</f>
        <v>#DIV/0!</v>
      </c>
      <c r="BL38" t="e" cm="1">
        <f t="array" ref="BL38">INDEX($AN37:$ABD37, IF(MOD(COLUMN()-COLUMN($AN38),2)=0, COLUMN()-COLUMN($AN38)+2, COLUMN()-COLUMN($AN38)))/2</f>
        <v>#DIV/0!</v>
      </c>
      <c r="BM38" t="e" cm="1">
        <f t="array" ref="BM38">INDEX($AN37:$ABD37, IF(MOD(COLUMN()-COLUMN($AN38),2)=0, COLUMN()-COLUMN($AN38)+2, COLUMN()-COLUMN($AN38)))/2</f>
        <v>#DIV/0!</v>
      </c>
      <c r="BN38" t="e" cm="1">
        <f t="array" ref="BN38">INDEX($AN37:$ABD37, IF(MOD(COLUMN()-COLUMN($AN38),2)=0, COLUMN()-COLUMN($AN38)+2, COLUMN()-COLUMN($AN38)))/2</f>
        <v>#DIV/0!</v>
      </c>
      <c r="BO38" t="e" cm="1">
        <f t="array" ref="BO38">INDEX($AN37:$ABD37, IF(MOD(COLUMN()-COLUMN($AN38),2)=0, COLUMN()-COLUMN($AN38)+2, COLUMN()-COLUMN($AN38)))/2</f>
        <v>#DIV/0!</v>
      </c>
      <c r="BP38" t="e" cm="1">
        <f t="array" ref="BP38">INDEX($AN37:$ABD37, IF(MOD(COLUMN()-COLUMN($AN38),2)=0, COLUMN()-COLUMN($AN38)+2, COLUMN()-COLUMN($AN38)))/2</f>
        <v>#DIV/0!</v>
      </c>
      <c r="BQ38" t="e" cm="1">
        <f t="array" ref="BQ38">INDEX($AN37:$ABD37, IF(MOD(COLUMN()-COLUMN($AN38),2)=0, COLUMN()-COLUMN($AN38)+2, COLUMN()-COLUMN($AN38)))/2</f>
        <v>#DIV/0!</v>
      </c>
      <c r="BR38" t="e" cm="1">
        <f t="array" ref="BR38">INDEX($AN37:$ABD37, IF(MOD(COLUMN()-COLUMN($AN38),2)=0, COLUMN()-COLUMN($AN38)+2, COLUMN()-COLUMN($AN38)))/2</f>
        <v>#DIV/0!</v>
      </c>
      <c r="BS38" t="e" cm="1">
        <f t="array" ref="BS38">INDEX($AN37:$ABD37, IF(MOD(COLUMN()-COLUMN($AN38),2)=0, COLUMN()-COLUMN($AN38)+2, COLUMN()-COLUMN($AN38)))/2</f>
        <v>#DIV/0!</v>
      </c>
      <c r="BT38" t="e" cm="1">
        <f t="array" ref="BT38">INDEX($AN37:$ABD37, IF(MOD(COLUMN()-COLUMN($AN38),2)=0, COLUMN()-COLUMN($AN38)+2, COLUMN()-COLUMN($AN38)))/2</f>
        <v>#DIV/0!</v>
      </c>
      <c r="BU38" t="e" cm="1">
        <f t="array" ref="BU38">INDEX($AN37:$ABD37, IF(MOD(COLUMN()-COLUMN($AN38),2)=0, COLUMN()-COLUMN($AN38)+2, COLUMN()-COLUMN($AN38)))/2</f>
        <v>#DIV/0!</v>
      </c>
      <c r="BV38" t="e" cm="1">
        <f t="array" ref="BV38">INDEX($AN37:$ABD37, IF(MOD(COLUMN()-COLUMN($AN38),2)=0, COLUMN()-COLUMN($AN38)+2, COLUMN()-COLUMN($AN38)))/2</f>
        <v>#DIV/0!</v>
      </c>
      <c r="BW38" t="e" cm="1">
        <f t="array" ref="BW38">INDEX($AN37:$ABD37, IF(MOD(COLUMN()-COLUMN($AN38),2)=0, COLUMN()-COLUMN($AN38)+2, COLUMN()-COLUMN($AN38)))/2</f>
        <v>#DIV/0!</v>
      </c>
      <c r="BX38" t="e" cm="1">
        <f t="array" ref="BX38">INDEX($AN37:$ABD37, IF(MOD(COLUMN()-COLUMN($AN38),2)=0, COLUMN()-COLUMN($AN38)+2, COLUMN()-COLUMN($AN38)))/2</f>
        <v>#DIV/0!</v>
      </c>
      <c r="BY38" t="e" cm="1">
        <f t="array" ref="BY38">INDEX($AN37:$ABD37, IF(MOD(COLUMN()-COLUMN($AN38),2)=0, COLUMN()-COLUMN($AN38)+2, COLUMN()-COLUMN($AN38)))/2</f>
        <v>#DIV/0!</v>
      </c>
      <c r="BZ38" t="e" cm="1">
        <f t="array" ref="BZ38">INDEX($AN37:$ABD37, IF(MOD(COLUMN()-COLUMN($AN38),2)=0, COLUMN()-COLUMN($AN38)+2, COLUMN()-COLUMN($AN38)))/2</f>
        <v>#DIV/0!</v>
      </c>
      <c r="CA38" t="e" cm="1">
        <f t="array" ref="CA38">INDEX($AN37:$ABD37, IF(MOD(COLUMN()-COLUMN($AN38),2)=0, COLUMN()-COLUMN($AN38)+2, COLUMN()-COLUMN($AN38)))/2</f>
        <v>#DIV/0!</v>
      </c>
      <c r="CB38" t="e" cm="1">
        <f t="array" ref="CB38">INDEX($AN37:$ABD37, IF(MOD(COLUMN()-COLUMN($AN38),2)=0, COLUMN()-COLUMN($AN38)+2, COLUMN()-COLUMN($AN38)))/2</f>
        <v>#DIV/0!</v>
      </c>
      <c r="CC38" t="e" cm="1">
        <f t="array" ref="CC38">INDEX($AN37:$ABD37, IF(MOD(COLUMN()-COLUMN($AN38),2)=0, COLUMN()-COLUMN($AN38)+2, COLUMN()-COLUMN($AN38)))/2</f>
        <v>#DIV/0!</v>
      </c>
      <c r="CD38" t="e" cm="1">
        <f t="array" ref="CD38">INDEX($AN37:$ABD37, IF(MOD(COLUMN()-COLUMN($AN38),2)=0, COLUMN()-COLUMN($AN38)+2, COLUMN()-COLUMN($AN38)))/2</f>
        <v>#DIV/0!</v>
      </c>
      <c r="CE38" t="e" cm="1">
        <f t="array" ref="CE38">INDEX($AN37:$ABD37, IF(MOD(COLUMN()-COLUMN($AN38),2)=0, COLUMN()-COLUMN($AN38)+2, COLUMN()-COLUMN($AN38)))/2</f>
        <v>#DIV/0!</v>
      </c>
      <c r="CF38" t="e" cm="1">
        <f t="array" ref="CF38">INDEX($AN37:$ABD37, IF(MOD(COLUMN()-COLUMN($AN38),2)=0, COLUMN()-COLUMN($AN38)+2, COLUMN()-COLUMN($AN38)))/2</f>
        <v>#DIV/0!</v>
      </c>
      <c r="CG38" t="e" cm="1">
        <f t="array" ref="CG38">INDEX($AN37:$ABD37, IF(MOD(COLUMN()-COLUMN($AN38),2)=0, COLUMN()-COLUMN($AN38)+2, COLUMN()-COLUMN($AN38)))/2</f>
        <v>#DIV/0!</v>
      </c>
      <c r="CH38" t="e" cm="1">
        <f t="array" ref="CH38">INDEX($AN37:$ABD37, IF(MOD(COLUMN()-COLUMN($AN38),2)=0, COLUMN()-COLUMN($AN38)+2, COLUMN()-COLUMN($AN38)))/2</f>
        <v>#DIV/0!</v>
      </c>
      <c r="CI38" t="e" cm="1">
        <f t="array" ref="CI38">INDEX($AN37:$ABD37, IF(MOD(COLUMN()-COLUMN($AN38),2)=0, COLUMN()-COLUMN($AN38)+2, COLUMN()-COLUMN($AN38)))/2</f>
        <v>#DIV/0!</v>
      </c>
      <c r="CJ38" t="e" cm="1">
        <f t="array" ref="CJ38">INDEX($AN37:$ABD37, IF(MOD(COLUMN()-COLUMN($AN38),2)=0, COLUMN()-COLUMN($AN38)+2, COLUMN()-COLUMN($AN38)))/2</f>
        <v>#DIV/0!</v>
      </c>
      <c r="CK38" t="e" cm="1">
        <f t="array" ref="CK38">INDEX($AN37:$ABD37, IF(MOD(COLUMN()-COLUMN($AN38),2)=0, COLUMN()-COLUMN($AN38)+2, COLUMN()-COLUMN($AN38)))/2</f>
        <v>#DIV/0!</v>
      </c>
      <c r="CL38" t="e" cm="1">
        <f t="array" ref="CL38">INDEX($AN37:$ABD37, IF(MOD(COLUMN()-COLUMN($AN38),2)=0, COLUMN()-COLUMN($AN38)+2, COLUMN()-COLUMN($AN38)))/2</f>
        <v>#DIV/0!</v>
      </c>
      <c r="CM38" t="e" cm="1">
        <f t="array" ref="CM38">INDEX($AN37:$ABD37, IF(MOD(COLUMN()-COLUMN($AN38),2)=0, COLUMN()-COLUMN($AN38)+2, COLUMN()-COLUMN($AN38)))/2</f>
        <v>#DIV/0!</v>
      </c>
      <c r="CN38" t="e" cm="1">
        <f t="array" ref="CN38">INDEX($AN37:$ABD37, IF(MOD(COLUMN()-COLUMN($AN38),2)=0, COLUMN()-COLUMN($AN38)+2, COLUMN()-COLUMN($AN38)))/2</f>
        <v>#DIV/0!</v>
      </c>
      <c r="CO38" t="e" cm="1">
        <f t="array" ref="CO38">INDEX($AN37:$ABD37, IF(MOD(COLUMN()-COLUMN($AN38),2)=0, COLUMN()-COLUMN($AN38)+2, COLUMN()-COLUMN($AN38)))/2</f>
        <v>#DIV/0!</v>
      </c>
      <c r="CP38" cm="1">
        <f t="array" ref="CP38">INDEX($AN37:$ABD37, IF(MOD(COLUMN()-COLUMN($AN38),2)=0, COLUMN()-COLUMN($AN38)+2, COLUMN()-COLUMN($AN38)))/2</f>
        <v>0</v>
      </c>
      <c r="CQ38" cm="1">
        <f t="array" ref="CQ38">INDEX($AN37:$ABD37, IF(MOD(COLUMN()-COLUMN($AN38),2)=0, COLUMN()-COLUMN($AN38)+2, COLUMN()-COLUMN($AN38)))/2</f>
        <v>0</v>
      </c>
      <c r="CR38" cm="1">
        <f t="array" ref="CR38">INDEX($AN37:$ABD37, IF(MOD(COLUMN()-COLUMN($AN38),2)=0, COLUMN()-COLUMN($AN38)+2, COLUMN()-COLUMN($AN38)))/2</f>
        <v>0</v>
      </c>
      <c r="CS38" cm="1">
        <f t="array" ref="CS38">INDEX($AN37:$ABD37, IF(MOD(COLUMN()-COLUMN($AN38),2)=0, COLUMN()-COLUMN($AN38)+2, COLUMN()-COLUMN($AN38)))/2</f>
        <v>0</v>
      </c>
      <c r="CT38" cm="1">
        <f t="array" ref="CT38">INDEX($AN37:$ABD37, IF(MOD(COLUMN()-COLUMN($AN38),2)=0, COLUMN()-COLUMN($AN38)+2, COLUMN()-COLUMN($AN38)))/2</f>
        <v>0</v>
      </c>
      <c r="CU38" cm="1">
        <f t="array" ref="CU38">INDEX($AN37:$ABD37, IF(MOD(COLUMN()-COLUMN($AN38),2)=0, COLUMN()-COLUMN($AN38)+2, COLUMN()-COLUMN($AN38)))/2</f>
        <v>0</v>
      </c>
      <c r="CV38" cm="1">
        <f t="array" ref="CV38">INDEX($AN37:$ABD37, IF(MOD(COLUMN()-COLUMN($AN38),2)=0, COLUMN()-COLUMN($AN38)+2, COLUMN()-COLUMN($AN38)))/2</f>
        <v>0</v>
      </c>
      <c r="CW38" cm="1">
        <f t="array" ref="CW38">INDEX($AN37:$ABD37, IF(MOD(COLUMN()-COLUMN($AN38),2)=0, COLUMN()-COLUMN($AN38)+2, COLUMN()-COLUMN($AN38)))/2</f>
        <v>0</v>
      </c>
      <c r="CX38" cm="1">
        <f t="array" ref="CX38">INDEX($AN37:$ABD37, IF(MOD(COLUMN()-COLUMN($AN38),2)=0, COLUMN()-COLUMN($AN38)+2, COLUMN()-COLUMN($AN38)))/2</f>
        <v>0</v>
      </c>
      <c r="CY38" cm="1">
        <f t="array" ref="CY38">INDEX($AN37:$ABD37, IF(MOD(COLUMN()-COLUMN($AN38),2)=0, COLUMN()-COLUMN($AN38)+2, COLUMN()-COLUMN($AN38)))/2</f>
        <v>0</v>
      </c>
    </row>
    <row r="39" spans="6:103" x14ac:dyDescent="0.25">
      <c r="F39" s="7" cm="1">
        <f t="array" ref="F39">SUM(_xlfn.LAMBDA(_xlpm.P_List,_xlpm.a_List,_xlpm.b_List,SUM(IFERROR(-_xlpm.P_List*_xlpm.a_List*(_xlpm.b_List^2)/((_xlpm.a_List + _xlpm.b_List)^2),0)))(_xlfn.TEXTSPLIT(C39,",")+0,_xlfn.TEXTSPLIT(D39,",")+0,_xlfn.TEXTSPLIT(E39,",")+0))</f>
        <v>0</v>
      </c>
      <c r="G39" s="7" cm="1">
        <f t="array" ref="G39">SUM(_xlfn.LAMBDA(_xlpm.P_List,_xlpm.a_List,_xlpm.b_List,SUM(IFERROR(_xlpm.P_List*_xlpm.b_List*(_xlpm.a_List^2)/((_xlpm.a_List + _xlpm.b_List)^2),0)))(_xlfn.TEXTSPLIT(C39,",")+0,_xlfn.TEXTSPLIT(D39,",")+0,_xlfn.TEXTSPLIT(E39,",")+0))</f>
        <v>0</v>
      </c>
      <c r="L39" s="2">
        <f t="shared" si="3"/>
        <v>0</v>
      </c>
      <c r="N39" s="7" cm="1">
        <f t="array" ref="N39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39,",")+0,_xlfn.TEXTSPLIT(J39,",")+0,_xlfn.TEXTSPLIT(K39,",")+0,_xlfn.TEXTSPLIT(H39,",")+0,_xlfn.TEXTSPLIT(I39,",")+0,_xlfn.TEXTSPLIT(M39,",")+0))</f>
        <v>0</v>
      </c>
      <c r="O39" s="7" cm="1">
        <f t="array" ref="O39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39,",")+0,_xlfn.TEXTSPLIT(J39,",")+0,_xlfn.TEXTSPLIT(K39,",")+0,_xlfn.TEXTSPLIT(H39,",")+0,_xlfn.TEXTSPLIT(I39,",")+0,_xlfn.TEXTSPLIT(M39,",")+0))</f>
        <v>0</v>
      </c>
      <c r="S39" s="7" cm="1">
        <f t="array" ref="S39">SUM(_xlfn.LAMBDA(_xlpm.M,_xlpm.a,_xlpm.b,SUM(IFERROR(-_xlpm.M*_xlpm.b/(_xlpm.a+_xlpm.b)*(3*_xlpm.a/(_xlpm.a+_xlpm.b)-1),0)))(_xlfn.TEXTSPLIT(P39,",")+0,_xlfn.TEXTSPLIT(Q39,",")+0,_xlfn.TEXTSPLIT(R39,",")+0))</f>
        <v>0</v>
      </c>
      <c r="T39" s="7" cm="1">
        <f t="array" ref="T39">SUM(_xlfn.LAMBDA(_xlpm.M,_xlpm.a,_xlpm.b,SUM(IFERROR(_xlpm.M*_xlpm.a/(_xlpm.a+_xlpm.b)*(3*_xlpm.b/(_xlpm.a+_xlpm.b)-1),0)))(_xlfn.TEXTSPLIT(P39,",")+0,_xlfn.TEXTSPLIT(Q39,",")+0,_xlfn.TEXTSPLIT(R39,",")+0))</f>
        <v>0</v>
      </c>
      <c r="W39" s="2">
        <f t="shared" si="4"/>
        <v>0</v>
      </c>
      <c r="AA39" s="7" t="e">
        <f t="shared" si="5"/>
        <v>#DIV/0!</v>
      </c>
      <c r="AB39" s="7" t="e">
        <f t="shared" si="6"/>
        <v>#DIV/0!</v>
      </c>
      <c r="AC39" t="e">
        <f t="shared" si="0"/>
        <v>#DIV/0!</v>
      </c>
      <c r="AD39" t="e">
        <f t="shared" si="1"/>
        <v>#DIV/0!</v>
      </c>
      <c r="AJ39" t="e">
        <f t="shared" si="67"/>
        <v>#DIV/0!</v>
      </c>
      <c r="AL39" s="5">
        <v>30</v>
      </c>
      <c r="AM39" t="s">
        <v>8</v>
      </c>
      <c r="AN39" cm="1">
        <f t="array" ref="AN39">INDEX($AI:$AI, ROW($AI$6) + COLUMNS($AN37:AN37) - 1)</f>
        <v>1</v>
      </c>
      <c r="AO39" cm="1">
        <f t="array" ref="AO39">INDEX($AI:$AI, ROW($AI$6) + COLUMNS($AN37:AO37) - 1)</f>
        <v>0.57142857142857151</v>
      </c>
      <c r="AP39" cm="1">
        <f t="array" ref="AP39">INDEX($AI:$AI, ROW($AI$6) + COLUMNS($AN37:AP37) - 1)</f>
        <v>0.42857142857142849</v>
      </c>
      <c r="AQ39" cm="1">
        <f t="array" ref="AQ39">INDEX($AI:$AI, ROW($AI$6) + COLUMNS($AN37:AQ37) - 1)</f>
        <v>0</v>
      </c>
      <c r="AR39" cm="1">
        <f t="array" ref="AR39">INDEX($AI:$AI, ROW($AI$6) + COLUMNS($AN37:AR37) - 1)</f>
        <v>0.625</v>
      </c>
      <c r="AS39" cm="1">
        <f t="array" ref="AS39">INDEX($AI:$AI, ROW($AI$6) + COLUMNS($AN37:AS37) - 1)</f>
        <v>0.25</v>
      </c>
      <c r="AT39" cm="1">
        <f t="array" ref="AT39">INDEX($AI:$AI, ROW($AI$6) + COLUMNS($AN37:AT37) - 1)</f>
        <v>0.75</v>
      </c>
      <c r="AU39" cm="1">
        <f t="array" ref="AU39">INDEX($AI:$AI, ROW($AI$6) + COLUMNS($AN37:AU37) - 1)</f>
        <v>0.6</v>
      </c>
      <c r="AV39" cm="1">
        <f t="array" ref="AV39">INDEX($AI:$AI, ROW($AI$6) + COLUMNS($AN37:AV37) - 1)</f>
        <v>0.4</v>
      </c>
      <c r="AW39" cm="1">
        <f t="array" ref="AW39">INDEX($AI:$AI, ROW($AI$6) + COLUMNS($AN37:AW37) - 1)</f>
        <v>0.4</v>
      </c>
      <c r="AX39" cm="1">
        <f t="array" ref="AX39">INDEX($AI:$AI, ROW($AI$6) + COLUMNS($AN37:AX37) - 1)</f>
        <v>0.6</v>
      </c>
      <c r="AY39" cm="1">
        <f t="array" ref="AY39">INDEX($AI:$AI, ROW($AI$6) + COLUMNS($AN37:AY37) - 1)</f>
        <v>0.42857142857142855</v>
      </c>
      <c r="AZ39" cm="1">
        <f t="array" ref="AZ39">INDEX($AI:$AI, ROW($AI$6) + COLUMNS($AN37:AZ37) - 1)</f>
        <v>0.5714285714285714</v>
      </c>
      <c r="BA39" cm="1">
        <f t="array" ref="BA39">INDEX($AI:$AI, ROW($AI$6) + COLUMNS($AN37:BA37) - 1)</f>
        <v>0.5714285714285714</v>
      </c>
      <c r="BB39" cm="1">
        <f t="array" ref="BB39">INDEX($AI:$AI, ROW($AI$6) + COLUMNS($AN37:BB37) - 1)</f>
        <v>0.4285714285714286</v>
      </c>
      <c r="BC39" cm="1">
        <f t="array" ref="BC39">INDEX($AI:$AI, ROW($AI$6) + COLUMNS($AN37:BC37) - 1)</f>
        <v>0.6</v>
      </c>
      <c r="BD39" cm="1">
        <f t="array" ref="BD39">INDEX($AI:$AI, ROW($AI$6) + COLUMNS($AN37:BD37) - 1)</f>
        <v>0.4</v>
      </c>
      <c r="BE39" cm="1">
        <f t="array" ref="BE39">INDEX($AI:$AI, ROW($AI$6) + COLUMNS($AN37:BE37) - 1)</f>
        <v>0.4</v>
      </c>
      <c r="BF39" cm="1">
        <f t="array" ref="BF39">INDEX($AI:$AI, ROW($AI$6) + COLUMNS($AN37:BF37) - 1)</f>
        <v>0.6</v>
      </c>
      <c r="BG39" cm="1">
        <f t="array" ref="BG39">INDEX($AI:$AI, ROW($AI$6) + COLUMNS($AN37:BG37) - 1)</f>
        <v>0.75</v>
      </c>
      <c r="BH39" cm="1">
        <f t="array" ref="BH39">INDEX($AI:$AI, ROW($AI$6) + COLUMNS($AN37:BH37) - 1)</f>
        <v>0.25</v>
      </c>
      <c r="BI39" cm="1">
        <f t="array" ref="BI39">INDEX($AI:$AI, ROW($AI$6) + COLUMNS($AN37:BI37) - 1)</f>
        <v>0.7142857142857143</v>
      </c>
      <c r="BJ39" cm="1">
        <f t="array" ref="BJ39">INDEX($AI:$AI, ROW($AI$6) + COLUMNS($AN37:BJ37) - 1)</f>
        <v>0.2857142857142857</v>
      </c>
      <c r="BK39" cm="1">
        <f t="array" ref="BK39">INDEX($AI:$AI, ROW($AI$6) + COLUMNS($AN37:BK37) - 1)</f>
        <v>0.375</v>
      </c>
      <c r="BL39" cm="1">
        <f t="array" ref="BL39">INDEX($AI:$AI, ROW($AI$6) + COLUMNS($AN37:BL37) - 1)</f>
        <v>0.625</v>
      </c>
      <c r="BM39" cm="1">
        <f t="array" ref="BM39">INDEX($AI:$AI, ROW($AI$6) + COLUMNS($AN37:BM37) - 1)</f>
        <v>0.4375</v>
      </c>
      <c r="BN39" cm="1">
        <f t="array" ref="BN39">INDEX($AI:$AI, ROW($AI$6) + COLUMNS($AN37:BN37) - 1)</f>
        <v>0.5625</v>
      </c>
      <c r="BO39" cm="1">
        <f t="array" ref="BO39">INDEX($AI:$AI, ROW($AI$6) + COLUMNS($AN37:BO37) - 1)</f>
        <v>0.3</v>
      </c>
      <c r="BP39" cm="1">
        <f t="array" ref="BP39">INDEX($AI:$AI, ROW($AI$6) + COLUMNS($AN37:BP37) - 1)</f>
        <v>0.7</v>
      </c>
      <c r="BQ39" t="e" cm="1">
        <f t="array" ref="BQ39">INDEX($AI:$AI, ROW($AI$6) + COLUMNS($AN37:BQ37) - 1)</f>
        <v>#DIV/0!</v>
      </c>
      <c r="BR39" cm="1">
        <f t="array" ref="BR39">INDEX($AI:$AI, ROW($AI$6) + COLUMNS($AN37:BR37) - 1)</f>
        <v>0</v>
      </c>
      <c r="BS39" cm="1">
        <f t="array" ref="BS39">INDEX($AI:$AI, ROW($AI$6) + COLUMNS($AN37:BS37) - 1)</f>
        <v>0</v>
      </c>
      <c r="BT39" cm="1">
        <f t="array" ref="BT39">INDEX($AI:$AI, ROW($AI$6) + COLUMNS($AN37:BT37) - 1)</f>
        <v>0</v>
      </c>
      <c r="BU39" cm="1">
        <f t="array" ref="BU39">INDEX($AI:$AI, ROW($AI$6) + COLUMNS($AN37:BU37) - 1)</f>
        <v>0</v>
      </c>
      <c r="BV39" cm="1">
        <f t="array" ref="BV39">INDEX($AI:$AI, ROW($AI$6) + COLUMNS($AN37:BV37) - 1)</f>
        <v>0</v>
      </c>
      <c r="BW39" cm="1">
        <f t="array" ref="BW39">INDEX($AI:$AI, ROW($AI$6) + COLUMNS($AN37:BW37) - 1)</f>
        <v>0</v>
      </c>
      <c r="BX39" cm="1">
        <f t="array" ref="BX39">INDEX($AI:$AI, ROW($AI$6) + COLUMNS($AN37:BX37) - 1)</f>
        <v>0</v>
      </c>
      <c r="BY39" cm="1">
        <f t="array" ref="BY39">INDEX($AI:$AI, ROW($AI$6) + COLUMNS($AN37:BY37) - 1)</f>
        <v>0</v>
      </c>
      <c r="BZ39" cm="1">
        <f t="array" ref="BZ39">INDEX($AI:$AI, ROW($AI$6) + COLUMNS($AN37:BZ37) - 1)</f>
        <v>0</v>
      </c>
      <c r="CA39" cm="1">
        <f t="array" ref="CA39">INDEX($AI:$AI, ROW($AI$6) + COLUMNS($AN37:CA37) - 1)</f>
        <v>0</v>
      </c>
      <c r="CB39" cm="1">
        <f t="array" ref="CB39">INDEX($AI:$AI, ROW($AI$6) + COLUMNS($AN37:CB37) - 1)</f>
        <v>0</v>
      </c>
      <c r="CC39" cm="1">
        <f t="array" ref="CC39">INDEX($AI:$AI, ROW($AI$6) + COLUMNS($AN37:CC37) - 1)</f>
        <v>0</v>
      </c>
      <c r="CD39" cm="1">
        <f t="array" ref="CD39">INDEX($AI:$AI, ROW($AI$6) + COLUMNS($AN37:CD37) - 1)</f>
        <v>0</v>
      </c>
      <c r="CE39" cm="1">
        <f t="array" ref="CE39">INDEX($AI:$AI, ROW($AI$6) + COLUMNS($AN37:CE37) - 1)</f>
        <v>0</v>
      </c>
      <c r="CF39" cm="1">
        <f t="array" ref="CF39">INDEX($AI:$AI, ROW($AI$6) + COLUMNS($AN37:CF37) - 1)</f>
        <v>0</v>
      </c>
      <c r="CG39" cm="1">
        <f t="array" ref="CG39">INDEX($AI:$AI, ROW($AI$6) + COLUMNS($AN37:CG37) - 1)</f>
        <v>0</v>
      </c>
      <c r="CH39" cm="1">
        <f t="array" ref="CH39">INDEX($AI:$AI, ROW($AI$6) + COLUMNS($AN37:CH37) - 1)</f>
        <v>0</v>
      </c>
      <c r="CI39" cm="1">
        <f t="array" ref="CI39">INDEX($AI:$AI, ROW($AI$6) + COLUMNS($AN37:CI37) - 1)</f>
        <v>0</v>
      </c>
      <c r="CJ39" cm="1">
        <f t="array" ref="CJ39">INDEX($AI:$AI, ROW($AI$6) + COLUMNS($AN37:CJ37) - 1)</f>
        <v>0</v>
      </c>
      <c r="CK39" cm="1">
        <f t="array" ref="CK39">INDEX($AI:$AI, ROW($AI$6) + COLUMNS($AN37:CK37) - 1)</f>
        <v>0</v>
      </c>
      <c r="CL39" cm="1">
        <f t="array" ref="CL39">INDEX($AI:$AI, ROW($AI$6) + COLUMNS($AN37:CL37) - 1)</f>
        <v>0</v>
      </c>
      <c r="CM39" cm="1">
        <f t="array" ref="CM39">INDEX($AI:$AI, ROW($AI$6) + COLUMNS($AN37:CM37) - 1)</f>
        <v>0</v>
      </c>
      <c r="CN39" cm="1">
        <f t="array" ref="CN39">INDEX($AI:$AI, ROW($AI$6) + COLUMNS($AN37:CN37) - 1)</f>
        <v>0</v>
      </c>
      <c r="CO39" cm="1">
        <f t="array" ref="CO39">INDEX($AI:$AI, ROW($AI$6) + COLUMNS($AN37:CO37) - 1)</f>
        <v>0</v>
      </c>
      <c r="CP39" cm="1">
        <f t="array" ref="CP39">INDEX($AI:$AI, ROW($AI$6) + COLUMNS($AN37:CP37) - 1)</f>
        <v>0</v>
      </c>
      <c r="CQ39" cm="1">
        <f t="array" ref="CQ39">INDEX($AI:$AI, ROW($AI$6) + COLUMNS($AN37:CQ37) - 1)</f>
        <v>0</v>
      </c>
      <c r="CR39" cm="1">
        <f t="array" ref="CR39">INDEX($AI:$AI, ROW($AI$6) + COLUMNS($AN37:CR37) - 1)</f>
        <v>0</v>
      </c>
      <c r="CS39" cm="1">
        <f t="array" ref="CS39">INDEX($AI:$AI, ROW($AI$6) + COLUMNS($AN37:CS37) - 1)</f>
        <v>0</v>
      </c>
      <c r="CT39" cm="1">
        <f t="array" ref="CT39">INDEX($AI:$AI, ROW($AI$6) + COLUMNS($AN37:CT37) - 1)</f>
        <v>0</v>
      </c>
      <c r="CU39" cm="1">
        <f t="array" ref="CU39">INDEX($AI:$AI, ROW($AI$6) + COLUMNS($AN37:CU37) - 1)</f>
        <v>0</v>
      </c>
      <c r="CV39" cm="1">
        <f t="array" ref="CV39">INDEX($AI:$AI, ROW($AI$6) + COLUMNS($AN37:CV37) - 1)</f>
        <v>0</v>
      </c>
      <c r="CW39" cm="1">
        <f t="array" ref="CW39">INDEX($AI:$AI, ROW($AI$6) + COLUMNS($AN37:CW37) - 1)</f>
        <v>0</v>
      </c>
      <c r="CX39" cm="1">
        <f t="array" ref="CX39">INDEX($AI:$AI, ROW($AI$6) + COLUMNS($AN37:CX37) - 1)</f>
        <v>0</v>
      </c>
      <c r="CY39" cm="1">
        <f t="array" ref="CY39">INDEX($AI:$AI, ROW($AI$6) + COLUMNS($AN37:CY37) - 1)</f>
        <v>0</v>
      </c>
    </row>
    <row r="40" spans="6:103" x14ac:dyDescent="0.25">
      <c r="F40" s="7" cm="1">
        <f t="array" ref="F40">SUM(_xlfn.LAMBDA(_xlpm.P_List,_xlpm.a_List,_xlpm.b_List,SUM(IFERROR(-_xlpm.P_List*_xlpm.a_List*(_xlpm.b_List^2)/((_xlpm.a_List + _xlpm.b_List)^2),0)))(_xlfn.TEXTSPLIT(C40,",")+0,_xlfn.TEXTSPLIT(D40,",")+0,_xlfn.TEXTSPLIT(E40,",")+0))</f>
        <v>0</v>
      </c>
      <c r="G40" s="7" cm="1">
        <f t="array" ref="G40">SUM(_xlfn.LAMBDA(_xlpm.P_List,_xlpm.a_List,_xlpm.b_List,SUM(IFERROR(_xlpm.P_List*_xlpm.b_List*(_xlpm.a_List^2)/((_xlpm.a_List + _xlpm.b_List)^2),0)))(_xlfn.TEXTSPLIT(C40,",")+0,_xlfn.TEXTSPLIT(D40,",")+0,_xlfn.TEXTSPLIT(E40,",")+0))</f>
        <v>0</v>
      </c>
      <c r="L40" s="2">
        <f t="shared" si="3"/>
        <v>0</v>
      </c>
      <c r="N40" s="7" cm="1">
        <f t="array" ref="N40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40,",")+0,_xlfn.TEXTSPLIT(J40,",")+0,_xlfn.TEXTSPLIT(K40,",")+0,_xlfn.TEXTSPLIT(H40,",")+0,_xlfn.TEXTSPLIT(I40,",")+0,_xlfn.TEXTSPLIT(M40,",")+0))</f>
        <v>0</v>
      </c>
      <c r="O40" s="7" cm="1">
        <f t="array" ref="O40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40,",")+0,_xlfn.TEXTSPLIT(J40,",")+0,_xlfn.TEXTSPLIT(K40,",")+0,_xlfn.TEXTSPLIT(H40,",")+0,_xlfn.TEXTSPLIT(I40,",")+0,_xlfn.TEXTSPLIT(M40,",")+0))</f>
        <v>0</v>
      </c>
      <c r="S40" s="7" cm="1">
        <f t="array" ref="S40">SUM(_xlfn.LAMBDA(_xlpm.M,_xlpm.a,_xlpm.b,SUM(IFERROR(-_xlpm.M*_xlpm.b/(_xlpm.a+_xlpm.b)*(3*_xlpm.a/(_xlpm.a+_xlpm.b)-1),0)))(_xlfn.TEXTSPLIT(P40,",")+0,_xlfn.TEXTSPLIT(Q40,",")+0,_xlfn.TEXTSPLIT(R40,",")+0))</f>
        <v>0</v>
      </c>
      <c r="T40" s="7" cm="1">
        <f t="array" ref="T40">SUM(_xlfn.LAMBDA(_xlpm.M,_xlpm.a,_xlpm.b,SUM(IFERROR(_xlpm.M*_xlpm.a/(_xlpm.a+_xlpm.b)*(3*_xlpm.b/(_xlpm.a+_xlpm.b)-1),0)))(_xlfn.TEXTSPLIT(P40,",")+0,_xlfn.TEXTSPLIT(Q40,",")+0,_xlfn.TEXTSPLIT(R40,",")+0))</f>
        <v>0</v>
      </c>
      <c r="W40" s="2">
        <f t="shared" si="4"/>
        <v>0</v>
      </c>
      <c r="AA40" s="7" t="e">
        <f t="shared" si="5"/>
        <v>#DIV/0!</v>
      </c>
      <c r="AB40" s="7" t="e">
        <f t="shared" si="6"/>
        <v>#DIV/0!</v>
      </c>
      <c r="AC40" t="e">
        <f t="shared" si="0"/>
        <v>#DIV/0!</v>
      </c>
      <c r="AD40" t="e">
        <f t="shared" si="1"/>
        <v>#DIV/0!</v>
      </c>
      <c r="AJ40" t="e">
        <f t="shared" si="67"/>
        <v>#DIV/0!</v>
      </c>
      <c r="AL40" s="5">
        <v>31</v>
      </c>
      <c r="AM40" t="s">
        <v>11</v>
      </c>
      <c r="AN40" cm="1">
        <f t="array" ref="AN40">INDEX($AK:$AK, ROW($AK$6) + COLUMNS($AN37:AN37) - 1)</f>
        <v>1</v>
      </c>
      <c r="AO40" cm="1">
        <f t="array" ref="AO40">INDEX($AK:$AK, ROW($AK$6) + COLUMNS($AN37:AO37) - 1)</f>
        <v>2</v>
      </c>
      <c r="AP40" cm="1">
        <f t="array" ref="AP40">INDEX($AK:$AK, ROW($AK$6) + COLUMNS($AN37:AP37) - 1)</f>
        <v>3</v>
      </c>
      <c r="AQ40" cm="1">
        <f t="array" ref="AQ40">INDEX($AK:$AK, ROW($AK$6) + COLUMNS($AN37:AQ37) - 1)</f>
        <v>4</v>
      </c>
      <c r="AR40" cm="1">
        <f t="array" ref="AR40">INDEX($AK:$AK, ROW($AK$6) + COLUMNS($AN37:AR37) - 1)</f>
        <v>0</v>
      </c>
      <c r="AS40" cm="1">
        <f t="array" ref="AS40">INDEX($AK:$AK, ROW($AK$6) + COLUMNS($AN37:AS37) - 1)</f>
        <v>0</v>
      </c>
      <c r="AT40" cm="1">
        <f t="array" ref="AT40">INDEX($AK:$AK, ROW($AK$6) + COLUMNS($AN37:AT37) - 1)</f>
        <v>0</v>
      </c>
      <c r="AU40" cm="1">
        <f t="array" ref="AU40">INDEX($AK:$AK, ROW($AK$6) + COLUMNS($AN37:AU37) - 1)</f>
        <v>0</v>
      </c>
      <c r="AV40" cm="1">
        <f t="array" ref="AV40">INDEX($AK:$AK, ROW($AK$6) + COLUMNS($AN37:AV37) - 1)</f>
        <v>0</v>
      </c>
      <c r="AW40" cm="1">
        <f t="array" ref="AW40">INDEX($AK:$AK, ROW($AK$6) + COLUMNS($AN37:AW37) - 1)</f>
        <v>0</v>
      </c>
      <c r="AX40" cm="1">
        <f t="array" ref="AX40">INDEX($AK:$AK, ROW($AK$6) + COLUMNS($AN37:AX37) - 1)</f>
        <v>0</v>
      </c>
      <c r="AY40" cm="1">
        <f t="array" ref="AY40">INDEX($AK:$AK, ROW($AK$6) + COLUMNS($AN37:AY37) - 1)</f>
        <v>0</v>
      </c>
      <c r="AZ40" cm="1">
        <f t="array" ref="AZ40">INDEX($AK:$AK, ROW($AK$6) + COLUMNS($AN37:AZ37) - 1)</f>
        <v>0</v>
      </c>
      <c r="BA40" cm="1">
        <f t="array" ref="BA40">INDEX($AK:$AK, ROW($AK$6) + COLUMNS($AN37:BA37) - 1)</f>
        <v>0</v>
      </c>
      <c r="BB40" cm="1">
        <f t="array" ref="BB40">INDEX($AK:$AK, ROW($AK$6) + COLUMNS($AN37:BB37) - 1)</f>
        <v>0</v>
      </c>
      <c r="BC40" cm="1">
        <f t="array" ref="BC40">INDEX($AK:$AK, ROW($AK$6) + COLUMNS($AN37:BC37) - 1)</f>
        <v>0</v>
      </c>
      <c r="BD40" cm="1">
        <f t="array" ref="BD40">INDEX($AK:$AK, ROW($AK$6) + COLUMNS($AN37:BD37) - 1)</f>
        <v>0</v>
      </c>
      <c r="BE40" cm="1">
        <f t="array" ref="BE40">INDEX($AK:$AK, ROW($AK$6) + COLUMNS($AN37:BE37) - 1)</f>
        <v>0</v>
      </c>
      <c r="BF40" cm="1">
        <f t="array" ref="BF40">INDEX($AK:$AK, ROW($AK$6) + COLUMNS($AN37:BF37) - 1)</f>
        <v>0</v>
      </c>
      <c r="BG40" cm="1">
        <f t="array" ref="BG40">INDEX($AK:$AK, ROW($AK$6) + COLUMNS($AN37:BG37) - 1)</f>
        <v>0</v>
      </c>
      <c r="BH40" cm="1">
        <f t="array" ref="BH40">INDEX($AK:$AK, ROW($AK$6) + COLUMNS($AN37:BH37) - 1)</f>
        <v>0</v>
      </c>
      <c r="BI40" cm="1">
        <f t="array" ref="BI40">INDEX($AK:$AK, ROW($AK$6) + COLUMNS($AN37:BI37) - 1)</f>
        <v>0</v>
      </c>
      <c r="BJ40" cm="1">
        <f t="array" ref="BJ40">INDEX($AK:$AK, ROW($AK$6) + COLUMNS($AN37:BJ37) - 1)</f>
        <v>0</v>
      </c>
      <c r="BK40" cm="1">
        <f t="array" ref="BK40">INDEX($AK:$AK, ROW($AK$6) + COLUMNS($AN37:BK37) - 1)</f>
        <v>0</v>
      </c>
      <c r="BL40" cm="1">
        <f t="array" ref="BL40">INDEX($AK:$AK, ROW($AK$6) + COLUMNS($AN37:BL37) - 1)</f>
        <v>0</v>
      </c>
      <c r="BM40" cm="1">
        <f t="array" ref="BM40">INDEX($AK:$AK, ROW($AK$6) + COLUMNS($AN37:BM37) - 1)</f>
        <v>0</v>
      </c>
      <c r="BN40" cm="1">
        <f t="array" ref="BN40">INDEX($AK:$AK, ROW($AK$6) + COLUMNS($AN37:BN37) - 1)</f>
        <v>0</v>
      </c>
      <c r="BO40" cm="1">
        <f t="array" ref="BO40">INDEX($AK:$AK, ROW($AK$6) + COLUMNS($AN37:BO37) - 1)</f>
        <v>0</v>
      </c>
      <c r="BP40" cm="1">
        <f t="array" ref="BP40">INDEX($AK:$AK, ROW($AK$6) + COLUMNS($AN37:BP37) - 1)</f>
        <v>0</v>
      </c>
      <c r="BQ40" cm="1">
        <f t="array" ref="BQ40">INDEX($AK:$AK, ROW($AK$6) + COLUMNS($AN37:BQ37) - 1)</f>
        <v>0</v>
      </c>
      <c r="BR40" cm="1">
        <f t="array" ref="BR40">INDEX($AK:$AK, ROW($AK$6) + COLUMNS($AN37:BR37) - 1)</f>
        <v>0</v>
      </c>
      <c r="BS40" cm="1">
        <f t="array" ref="BS40">INDEX($AK:$AK, ROW($AK$6) + COLUMNS($AN37:BS37) - 1)</f>
        <v>0</v>
      </c>
      <c r="BT40" cm="1">
        <f t="array" ref="BT40">INDEX($AK:$AK, ROW($AK$6) + COLUMNS($AN37:BT37) - 1)</f>
        <v>0</v>
      </c>
      <c r="BU40" cm="1">
        <f t="array" ref="BU40">INDEX($AK:$AK, ROW($AK$6) + COLUMNS($AN37:BU37) - 1)</f>
        <v>0</v>
      </c>
      <c r="BV40" cm="1">
        <f t="array" ref="BV40">INDEX($AK:$AK, ROW($AK$6) + COLUMNS($AN37:BV37) - 1)</f>
        <v>0</v>
      </c>
      <c r="BW40" cm="1">
        <f t="array" ref="BW40">INDEX($AK:$AK, ROW($AK$6) + COLUMNS($AN37:BW37) - 1)</f>
        <v>0</v>
      </c>
      <c r="BX40" cm="1">
        <f t="array" ref="BX40">INDEX($AK:$AK, ROW($AK$6) + COLUMNS($AN37:BX37) - 1)</f>
        <v>0</v>
      </c>
      <c r="BY40" cm="1">
        <f t="array" ref="BY40">INDEX($AK:$AK, ROW($AK$6) + COLUMNS($AN37:BY37) - 1)</f>
        <v>0</v>
      </c>
      <c r="BZ40" cm="1">
        <f t="array" ref="BZ40">INDEX($AK:$AK, ROW($AK$6) + COLUMNS($AN37:BZ37) - 1)</f>
        <v>0</v>
      </c>
      <c r="CA40" cm="1">
        <f t="array" ref="CA40">INDEX($AK:$AK, ROW($AK$6) + COLUMNS($AN37:CA37) - 1)</f>
        <v>0</v>
      </c>
      <c r="CB40" cm="1">
        <f t="array" ref="CB40">INDEX($AK:$AK, ROW($AK$6) + COLUMNS($AN37:CB37) - 1)</f>
        <v>0</v>
      </c>
      <c r="CC40" cm="1">
        <f t="array" ref="CC40">INDEX($AK:$AK, ROW($AK$6) + COLUMNS($AN37:CC37) - 1)</f>
        <v>0</v>
      </c>
      <c r="CD40" cm="1">
        <f t="array" ref="CD40">INDEX($AK:$AK, ROW($AK$6) + COLUMNS($AN37:CD37) - 1)</f>
        <v>0</v>
      </c>
      <c r="CE40" cm="1">
        <f t="array" ref="CE40">INDEX($AK:$AK, ROW($AK$6) + COLUMNS($AN37:CE37) - 1)</f>
        <v>0</v>
      </c>
      <c r="CF40" cm="1">
        <f t="array" ref="CF40">INDEX($AK:$AK, ROW($AK$6) + COLUMNS($AN37:CF37) - 1)</f>
        <v>0</v>
      </c>
      <c r="CG40" cm="1">
        <f t="array" ref="CG40">INDEX($AK:$AK, ROW($AK$6) + COLUMNS($AN37:CG37) - 1)</f>
        <v>0</v>
      </c>
      <c r="CH40" cm="1">
        <f t="array" ref="CH40">INDEX($AK:$AK, ROW($AK$6) + COLUMNS($AN37:CH37) - 1)</f>
        <v>0</v>
      </c>
      <c r="CI40" cm="1">
        <f t="array" ref="CI40">INDEX($AK:$AK, ROW($AK$6) + COLUMNS($AN37:CI37) - 1)</f>
        <v>0</v>
      </c>
      <c r="CJ40" cm="1">
        <f t="array" ref="CJ40">INDEX($AK:$AK, ROW($AK$6) + COLUMNS($AN37:CJ37) - 1)</f>
        <v>0</v>
      </c>
      <c r="CK40" cm="1">
        <f t="array" ref="CK40">INDEX($AK:$AK, ROW($AK$6) + COLUMNS($AN37:CK37) - 1)</f>
        <v>0</v>
      </c>
      <c r="CL40" cm="1">
        <f t="array" ref="CL40">INDEX($AK:$AK, ROW($AK$6) + COLUMNS($AN37:CL37) - 1)</f>
        <v>0</v>
      </c>
      <c r="CM40" cm="1">
        <f t="array" ref="CM40">INDEX($AK:$AK, ROW($AK$6) + COLUMNS($AN37:CM37) - 1)</f>
        <v>0</v>
      </c>
      <c r="CN40" cm="1">
        <f t="array" ref="CN40">INDEX($AK:$AK, ROW($AK$6) + COLUMNS($AN37:CN37) - 1)</f>
        <v>0</v>
      </c>
      <c r="CO40" cm="1">
        <f t="array" ref="CO40">INDEX($AK:$AK, ROW($AK$6) + COLUMNS($AN37:CO37) - 1)</f>
        <v>0</v>
      </c>
      <c r="CP40" cm="1">
        <f t="array" ref="CP40">INDEX($AK:$AK, ROW($AK$6) + COLUMNS($AN37:CP37) - 1)</f>
        <v>0</v>
      </c>
      <c r="CQ40" cm="1">
        <f t="array" ref="CQ40">INDEX($AK:$AK, ROW($AK$6) + COLUMNS($AN37:CQ37) - 1)</f>
        <v>0</v>
      </c>
      <c r="CR40" cm="1">
        <f t="array" ref="CR40">INDEX($AK:$AK, ROW($AK$6) + COLUMNS($AN37:CR37) - 1)</f>
        <v>0</v>
      </c>
      <c r="CS40" cm="1">
        <f t="array" ref="CS40">INDEX($AK:$AK, ROW($AK$6) + COLUMNS($AN37:CS37) - 1)</f>
        <v>0</v>
      </c>
      <c r="CT40" cm="1">
        <f t="array" ref="CT40">INDEX($AK:$AK, ROW($AK$6) + COLUMNS($AN37:CT37) - 1)</f>
        <v>0</v>
      </c>
      <c r="CU40" cm="1">
        <f t="array" ref="CU40">INDEX($AK:$AK, ROW($AK$6) + COLUMNS($AN37:CU37) - 1)</f>
        <v>0</v>
      </c>
      <c r="CV40" cm="1">
        <f t="array" ref="CV40">INDEX($AK:$AK, ROW($AK$6) + COLUMNS($AN37:CV37) - 1)</f>
        <v>0</v>
      </c>
      <c r="CW40" cm="1">
        <f t="array" ref="CW40">INDEX($AK:$AK, ROW($AK$6) + COLUMNS($AN37:CW37) - 1)</f>
        <v>0</v>
      </c>
      <c r="CX40" cm="1">
        <f t="array" ref="CX40">INDEX($AK:$AK, ROW($AK$6) + COLUMNS($AN37:CX37) - 1)</f>
        <v>0</v>
      </c>
      <c r="CY40" cm="1">
        <f t="array" ref="CY40">INDEX($AK:$AK, ROW($AK$6) + COLUMNS($AN37:CY37) - 1)</f>
        <v>0</v>
      </c>
    </row>
    <row r="41" spans="6:103" x14ac:dyDescent="0.25">
      <c r="F41" s="7" cm="1">
        <f t="array" ref="F41">SUM(_xlfn.LAMBDA(_xlpm.P_List,_xlpm.a_List,_xlpm.b_List,SUM(IFERROR(-_xlpm.P_List*_xlpm.a_List*(_xlpm.b_List^2)/((_xlpm.a_List + _xlpm.b_List)^2),0)))(_xlfn.TEXTSPLIT(C41,",")+0,_xlfn.TEXTSPLIT(D41,",")+0,_xlfn.TEXTSPLIT(E41,",")+0))</f>
        <v>0</v>
      </c>
      <c r="G41" s="7" cm="1">
        <f t="array" ref="G41">SUM(_xlfn.LAMBDA(_xlpm.P_List,_xlpm.a_List,_xlpm.b_List,SUM(IFERROR(_xlpm.P_List*_xlpm.b_List*(_xlpm.a_List^2)/((_xlpm.a_List + _xlpm.b_List)^2),0)))(_xlfn.TEXTSPLIT(C41,",")+0,_xlfn.TEXTSPLIT(D41,",")+0,_xlfn.TEXTSPLIT(E41,",")+0))</f>
        <v>0</v>
      </c>
      <c r="L41" s="2">
        <f t="shared" si="3"/>
        <v>0</v>
      </c>
      <c r="N41" s="7" cm="1">
        <f t="array" ref="N41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41,",")+0,_xlfn.TEXTSPLIT(J41,",")+0,_xlfn.TEXTSPLIT(K41,",")+0,_xlfn.TEXTSPLIT(H41,",")+0,_xlfn.TEXTSPLIT(I41,",")+0,_xlfn.TEXTSPLIT(M41,",")+0))</f>
        <v>0</v>
      </c>
      <c r="O41" s="7" cm="1">
        <f t="array" ref="O41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41,",")+0,_xlfn.TEXTSPLIT(J41,",")+0,_xlfn.TEXTSPLIT(K41,",")+0,_xlfn.TEXTSPLIT(H41,",")+0,_xlfn.TEXTSPLIT(I41,",")+0,_xlfn.TEXTSPLIT(M41,",")+0))</f>
        <v>0</v>
      </c>
      <c r="S41" s="7" cm="1">
        <f t="array" ref="S41">SUM(_xlfn.LAMBDA(_xlpm.M,_xlpm.a,_xlpm.b,SUM(IFERROR(-_xlpm.M*_xlpm.b/(_xlpm.a+_xlpm.b)*(3*_xlpm.a/(_xlpm.a+_xlpm.b)-1),0)))(_xlfn.TEXTSPLIT(P41,",")+0,_xlfn.TEXTSPLIT(Q41,",")+0,_xlfn.TEXTSPLIT(R41,",")+0))</f>
        <v>0</v>
      </c>
      <c r="T41" s="7" cm="1">
        <f t="array" ref="T41">SUM(_xlfn.LAMBDA(_xlpm.M,_xlpm.a,_xlpm.b,SUM(IFERROR(_xlpm.M*_xlpm.a/(_xlpm.a+_xlpm.b)*(3*_xlpm.b/(_xlpm.a+_xlpm.b)-1),0)))(_xlfn.TEXTSPLIT(P41,",")+0,_xlfn.TEXTSPLIT(Q41,",")+0,_xlfn.TEXTSPLIT(R41,",")+0))</f>
        <v>0</v>
      </c>
      <c r="W41" s="2">
        <f t="shared" si="4"/>
        <v>0</v>
      </c>
      <c r="AA41" s="7" t="e">
        <f t="shared" si="5"/>
        <v>#DIV/0!</v>
      </c>
      <c r="AB41" s="7" t="e">
        <f t="shared" si="6"/>
        <v>#DIV/0!</v>
      </c>
      <c r="AC41" t="e">
        <f t="shared" si="0"/>
        <v>#DIV/0!</v>
      </c>
      <c r="AD41" t="e">
        <f t="shared" si="1"/>
        <v>#DIV/0!</v>
      </c>
      <c r="AJ41" t="e">
        <f t="shared" si="67"/>
        <v>#DIV/0!</v>
      </c>
      <c r="AL41" s="5">
        <v>32</v>
      </c>
      <c r="AM41" s="3" t="s">
        <v>9</v>
      </c>
      <c r="AN41">
        <f t="shared" ref="AN41" si="452">IF(OR(AN40=1,AN40=$AF$3),AN38*-AN39,IF(MOD(AN40,2)=0,(AN38+AO38)*-AN39,(AN38+AM38)*-AN39))</f>
        <v>5.2061640982923822E-3</v>
      </c>
      <c r="AO41">
        <f t="shared" ref="AO41" si="453">IF(OR(AO40=1,AO40=$AF$3),AO38*-AO39,IF(MOD(AO40,2)=0,(AO38+AP38)*-AO39,(AO38+AN38)*-AO39))</f>
        <v>-8.6769401638206334E-3</v>
      </c>
      <c r="AP41">
        <f t="shared" ref="AP41" si="454">IF(OR(AP40=1,AP40=$AF$3),AP38*-AP39,IF(MOD(AP40,2)=0,(AP38+AQ38)*-AP39,(AP38+AO38)*-AP39))</f>
        <v>-6.5077051228654729E-3</v>
      </c>
      <c r="AQ41">
        <f t="shared" ref="AQ41" si="455">IF(OR(AQ40=1,AQ40=$AF$3),AQ38*-AQ39,IF(MOD(AQ40,2)=0,(AQ38+AR38)*-AQ39,(AQ38+AP38)*-AQ39))</f>
        <v>0</v>
      </c>
      <c r="AR41">
        <f t="shared" ref="AR41" si="456">IF(OR(AR40=1,AR40=$AF$3),AR38*-AR39,IF(MOD(AR40,2)=0,(AR38+AS38)*-AR39,(AR38+AQ38)*-AR39))</f>
        <v>-1.3814604484882974E-3</v>
      </c>
      <c r="AS41">
        <f t="shared" ref="AS41" si="457">IF(OR(AS40=1,AS40=$AF$3),AS38*-AS39,IF(MOD(AS40,2)=0,(AS38+AT38)*-AS39,(AS38+AR38)*-AS39))</f>
        <v>-2.094343319602432E-3</v>
      </c>
      <c r="AT41">
        <f t="shared" ref="AT41" si="458">IF(OR(AT40=1,AT40=$AF$3),AT38*-AT39,IF(MOD(AT40,2)=0,(AT38+AU38)*-AT39,(AT38+AS38)*-AT39))</f>
        <v>-1.4580640496360401E-2</v>
      </c>
      <c r="AU41">
        <f t="shared" ref="AU41" si="459">IF(OR(AU40=1,AU40=$AF$3),AU38*-AU39,IF(MOD(AU40,2)=0,(AU38+AV38)*-AU39,(AU38+AT38)*-AU39))</f>
        <v>-7.4215353669264258E-3</v>
      </c>
      <c r="AV41">
        <f t="shared" ref="AV41" si="460">IF(OR(AV40=1,AV40=$AF$3),AV38*-AV39,IF(MOD(AV40,2)=0,(AV38+AW38)*-AV39,(AV38+AU38)*-AV39))</f>
        <v>-8.1018095218233881E-4</v>
      </c>
      <c r="AW41">
        <f t="shared" ref="AW41" si="461">IF(OR(AW40=1,AW40=$AF$3),AW38*-AW39,IF(MOD(AW40,2)=0,(AW38+AX38)*-AW39,(AW38+AV38)*-AW39))</f>
        <v>-5.1155306013965915E-3</v>
      </c>
      <c r="AX41">
        <f t="shared" ref="AX41" si="462">IF(OR(AX40=1,AX40=$AF$3),AX38*-AX39,IF(MOD(AX40,2)=0,(AX38+AY38)*-AX39,(AX38+AW38)*-AX39))</f>
        <v>-9.1729872112942829E-3</v>
      </c>
      <c r="AY41">
        <f t="shared" ref="AY41" si="463">IF(OR(AY40=1,AY40=$AF$3),AY38*-AY39,IF(MOD(AY40,2)=0,(AY38+AZ38)*-AY39,(AY38+AX38)*-AY39))</f>
        <v>-6.4591816174387829E-3</v>
      </c>
      <c r="AZ41">
        <f t="shared" ref="AZ41" si="464">IF(OR(AZ40=1,AZ40=$AF$3),AZ38*-AZ39,IF(MOD(AZ40,2)=0,(AZ38+BA38)*-AZ39,(AZ38+AY38)*-AZ39))</f>
        <v>-1.4413449632638397E-2</v>
      </c>
      <c r="BA41">
        <f t="shared" ref="BA41" si="465">IF(OR(BA40=1,BA40=$AF$3),BA38*-BA39,IF(MOD(BA40,2)=0,(BA38+BB38)*-BA39,(BA38+AZ38)*-BA39))</f>
        <v>-2.3207080144019985E-2</v>
      </c>
      <c r="BB41">
        <f t="shared" ref="BB41" si="466">IF(OR(BB40=1,BB40=$AF$3),BB38*-BB39,IF(MOD(BB40,2)=0,(BB38+BC38)*-BB39,(BB38+BA38)*-BB39))</f>
        <v>-1.7165425038325986E-2</v>
      </c>
      <c r="BC41" t="e">
        <f t="shared" ref="BC41" si="467">IF(OR(BC40=1,BC40=$AF$3),BC38*-BC39,IF(MOD(BC40,2)=0,(BC38+BD38)*-BC39,(BC38+BB38)*-BC39))</f>
        <v>#DIV/0!</v>
      </c>
      <c r="BD41" t="e">
        <f t="shared" ref="BD41" si="468">IF(OR(BD40=1,BD40=$AF$3),BD38*-BD39,IF(MOD(BD40,2)=0,(BD38+BE38)*-BD39,(BD38+BC38)*-BD39))</f>
        <v>#DIV/0!</v>
      </c>
      <c r="BE41" t="e">
        <f t="shared" ref="BE41" si="469">IF(OR(BE40=1,BE40=$AF$3),BE38*-BE39,IF(MOD(BE40,2)=0,(BE38+BF38)*-BE39,(BE38+BD38)*-BE39))</f>
        <v>#DIV/0!</v>
      </c>
      <c r="BF41" t="e">
        <f t="shared" ref="BF41" si="470">IF(OR(BF40=1,BF40=$AF$3),BF38*-BF39,IF(MOD(BF40,2)=0,(BF38+BG38)*-BF39,(BF38+BE38)*-BF39))</f>
        <v>#DIV/0!</v>
      </c>
      <c r="BG41" t="e">
        <f t="shared" ref="BG41" si="471">IF(OR(BG40=1,BG40=$AF$3),BG38*-BG39,IF(MOD(BG40,2)=0,(BG38+BH38)*-BG39,(BG38+BF38)*-BG39))</f>
        <v>#DIV/0!</v>
      </c>
      <c r="BH41" t="e">
        <f t="shared" ref="BH41" si="472">IF(OR(BH40=1,BH40=$AF$3),BH38*-BH39,IF(MOD(BH40,2)=0,(BH38+BI38)*-BH39,(BH38+BG38)*-BH39))</f>
        <v>#DIV/0!</v>
      </c>
      <c r="BI41" t="e">
        <f t="shared" ref="BI41" si="473">IF(OR(BI40=1,BI40=$AF$3),BI38*-BI39,IF(MOD(BI40,2)=0,(BI38+BJ38)*-BI39,(BI38+BH38)*-BI39))</f>
        <v>#DIV/0!</v>
      </c>
      <c r="BJ41" t="e">
        <f t="shared" ref="BJ41" si="474">IF(OR(BJ40=1,BJ40=$AF$3),BJ38*-BJ39,IF(MOD(BJ40,2)=0,(BJ38+BK38)*-BJ39,(BJ38+BI38)*-BJ39))</f>
        <v>#DIV/0!</v>
      </c>
      <c r="BK41" t="e">
        <f t="shared" ref="BK41" si="475">IF(OR(BK40=1,BK40=$AF$3),BK38*-BK39,IF(MOD(BK40,2)=0,(BK38+BL38)*-BK39,(BK38+BJ38)*-BK39))</f>
        <v>#DIV/0!</v>
      </c>
      <c r="BL41" t="e">
        <f t="shared" ref="BL41" si="476">IF(OR(BL40=1,BL40=$AF$3),BL38*-BL39,IF(MOD(BL40,2)=0,(BL38+BM38)*-BL39,(BL38+BK38)*-BL39))</f>
        <v>#DIV/0!</v>
      </c>
      <c r="BM41" t="e">
        <f t="shared" ref="BM41" si="477">IF(OR(BM40=1,BM40=$AF$3),BM38*-BM39,IF(MOD(BM40,2)=0,(BM38+BN38)*-BM39,(BM38+BL38)*-BM39))</f>
        <v>#DIV/0!</v>
      </c>
      <c r="BN41" t="e">
        <f t="shared" ref="BN41" si="478">IF(OR(BN40=1,BN40=$AF$3),BN38*-BN39,IF(MOD(BN40,2)=0,(BN38+BO38)*-BN39,(BN38+BM38)*-BN39))</f>
        <v>#DIV/0!</v>
      </c>
      <c r="BO41" t="e">
        <f t="shared" ref="BO41" si="479">IF(OR(BO40=1,BO40=$AF$3),BO38*-BO39,IF(MOD(BO40,2)=0,(BO38+BP38)*-BO39,(BO38+BN38)*-BO39))</f>
        <v>#DIV/0!</v>
      </c>
      <c r="BP41" t="e">
        <f t="shared" ref="BP41" si="480">IF(OR(BP40=1,BP40=$AF$3),BP38*-BP39,IF(MOD(BP40,2)=0,(BP38+BQ38)*-BP39,(BP38+BO38)*-BP39))</f>
        <v>#DIV/0!</v>
      </c>
      <c r="BQ41" t="e">
        <f t="shared" ref="BQ41" si="481">IF(OR(BQ40=1,BQ40=$AF$3),BQ38*-BQ39,IF(MOD(BQ40,2)=0,(BQ38+BR38)*-BQ39,(BQ38+BP38)*-BQ39))</f>
        <v>#DIV/0!</v>
      </c>
      <c r="BR41" t="e">
        <f t="shared" ref="BR41" si="482">IF(OR(BR40=1,BR40=$AF$3),BR38*-BR39,IF(MOD(BR40,2)=0,(BR38+BS38)*-BR39,(BR38+BQ38)*-BR39))</f>
        <v>#DIV/0!</v>
      </c>
      <c r="BS41" t="e">
        <f t="shared" ref="BS41" si="483">IF(OR(BS40=1,BS40=$AF$3),BS38*-BS39,IF(MOD(BS40,2)=0,(BS38+BT38)*-BS39,(BS38+BR38)*-BS39))</f>
        <v>#DIV/0!</v>
      </c>
      <c r="BT41" t="e">
        <f t="shared" ref="BT41" si="484">IF(OR(BT40=1,BT40=$AF$3),BT38*-BT39,IF(MOD(BT40,2)=0,(BT38+BU38)*-BT39,(BT38+BS38)*-BT39))</f>
        <v>#DIV/0!</v>
      </c>
      <c r="BU41" t="e">
        <f t="shared" ref="BU41" si="485">IF(OR(BU40=1,BU40=$AF$3),BU38*-BU39,IF(MOD(BU40,2)=0,(BU38+BV38)*-BU39,(BU38+BT38)*-BU39))</f>
        <v>#DIV/0!</v>
      </c>
      <c r="BV41" t="e">
        <f t="shared" ref="BV41" si="486">IF(OR(BV40=1,BV40=$AF$3),BV38*-BV39,IF(MOD(BV40,2)=0,(BV38+BW38)*-BV39,(BV38+BU38)*-BV39))</f>
        <v>#DIV/0!</v>
      </c>
      <c r="BW41" t="e">
        <f t="shared" ref="BW41" si="487">IF(OR(BW40=1,BW40=$AF$3),BW38*-BW39,IF(MOD(BW40,2)=0,(BW38+BX38)*-BW39,(BW38+BV38)*-BW39))</f>
        <v>#DIV/0!</v>
      </c>
      <c r="BX41" t="e">
        <f t="shared" ref="BX41" si="488">IF(OR(BX40=1,BX40=$AF$3),BX38*-BX39,IF(MOD(BX40,2)=0,(BX38+BY38)*-BX39,(BX38+BW38)*-BX39))</f>
        <v>#DIV/0!</v>
      </c>
      <c r="BY41" t="e">
        <f t="shared" ref="BY41" si="489">IF(OR(BY40=1,BY40=$AF$3),BY38*-BY39,IF(MOD(BY40,2)=0,(BY38+BZ38)*-BY39,(BY38+BX38)*-BY39))</f>
        <v>#DIV/0!</v>
      </c>
      <c r="BZ41" t="e">
        <f t="shared" ref="BZ41" si="490">IF(OR(BZ40=1,BZ40=$AF$3),BZ38*-BZ39,IF(MOD(BZ40,2)=0,(BZ38+CA38)*-BZ39,(BZ38+BY38)*-BZ39))</f>
        <v>#DIV/0!</v>
      </c>
      <c r="CA41" t="e">
        <f t="shared" ref="CA41" si="491">IF(OR(CA40=1,CA40=$AF$3),CA38*-CA39,IF(MOD(CA40,2)=0,(CA38+CB38)*-CA39,(CA38+BZ38)*-CA39))</f>
        <v>#DIV/0!</v>
      </c>
      <c r="CB41" t="e">
        <f t="shared" ref="CB41" si="492">IF(OR(CB40=1,CB40=$AF$3),CB38*-CB39,IF(MOD(CB40,2)=0,(CB38+CC38)*-CB39,(CB38+CA38)*-CB39))</f>
        <v>#DIV/0!</v>
      </c>
      <c r="CC41" t="e">
        <f t="shared" ref="CC41" si="493">IF(OR(CC40=1,CC40=$AF$3),CC38*-CC39,IF(MOD(CC40,2)=0,(CC38+CD38)*-CC39,(CC38+CB38)*-CC39))</f>
        <v>#DIV/0!</v>
      </c>
      <c r="CD41" t="e">
        <f t="shared" ref="CD41" si="494">IF(OR(CD40=1,CD40=$AF$3),CD38*-CD39,IF(MOD(CD40,2)=0,(CD38+CE38)*-CD39,(CD38+CC38)*-CD39))</f>
        <v>#DIV/0!</v>
      </c>
      <c r="CE41" t="e">
        <f t="shared" ref="CE41" si="495">IF(OR(CE40=1,CE40=$AF$3),CE38*-CE39,IF(MOD(CE40,2)=0,(CE38+CF38)*-CE39,(CE38+CD38)*-CE39))</f>
        <v>#DIV/0!</v>
      </c>
      <c r="CF41" t="e">
        <f t="shared" ref="CF41" si="496">IF(OR(CF40=1,CF40=$AF$3),CF38*-CF39,IF(MOD(CF40,2)=0,(CF38+CG38)*-CF39,(CF38+CE38)*-CF39))</f>
        <v>#DIV/0!</v>
      </c>
      <c r="CG41" t="e">
        <f t="shared" ref="CG41" si="497">IF(OR(CG40=1,CG40=$AF$3),CG38*-CG39,IF(MOD(CG40,2)=0,(CG38+CH38)*-CG39,(CG38+CF38)*-CG39))</f>
        <v>#DIV/0!</v>
      </c>
      <c r="CH41" t="e">
        <f t="shared" ref="CH41" si="498">IF(OR(CH40=1,CH40=$AF$3),CH38*-CH39,IF(MOD(CH40,2)=0,(CH38+CI38)*-CH39,(CH38+CG38)*-CH39))</f>
        <v>#DIV/0!</v>
      </c>
      <c r="CI41" t="e">
        <f t="shared" ref="CI41" si="499">IF(OR(CI40=1,CI40=$AF$3),CI38*-CI39,IF(MOD(CI40,2)=0,(CI38+CJ38)*-CI39,(CI38+CH38)*-CI39))</f>
        <v>#DIV/0!</v>
      </c>
      <c r="CJ41" t="e">
        <f t="shared" ref="CJ41" si="500">IF(OR(CJ40=1,CJ40=$AF$3),CJ38*-CJ39,IF(MOD(CJ40,2)=0,(CJ38+CK38)*-CJ39,(CJ38+CI38)*-CJ39))</f>
        <v>#DIV/0!</v>
      </c>
      <c r="CK41" t="e">
        <f t="shared" ref="CK41" si="501">IF(OR(CK40=1,CK40=$AF$3),CK38*-CK39,IF(MOD(CK40,2)=0,(CK38+CL38)*-CK39,(CK38+CJ38)*-CK39))</f>
        <v>#DIV/0!</v>
      </c>
      <c r="CL41" t="e">
        <f t="shared" ref="CL41" si="502">IF(OR(CL40=1,CL40=$AF$3),CL38*-CL39,IF(MOD(CL40,2)=0,(CL38+CM38)*-CL39,(CL38+CK38)*-CL39))</f>
        <v>#DIV/0!</v>
      </c>
      <c r="CM41" t="e">
        <f t="shared" ref="CM41" si="503">IF(OR(CM40=1,CM40=$AF$3),CM38*-CM39,IF(MOD(CM40,2)=0,(CM38+CN38)*-CM39,(CM38+CL38)*-CM39))</f>
        <v>#DIV/0!</v>
      </c>
      <c r="CN41" t="e">
        <f t="shared" ref="CN41" si="504">IF(OR(CN40=1,CN40=$AF$3),CN38*-CN39,IF(MOD(CN40,2)=0,(CN38+CO38)*-CN39,(CN38+CM38)*-CN39))</f>
        <v>#DIV/0!</v>
      </c>
      <c r="CO41" t="e">
        <f t="shared" ref="CO41" si="505">IF(OR(CO40=1,CO40=$AF$3),CO38*-CO39,IF(MOD(CO40,2)=0,(CO38+CP38)*-CO39,(CO38+CN38)*-CO39))</f>
        <v>#DIV/0!</v>
      </c>
      <c r="CP41">
        <f t="shared" ref="CP41" si="506">IF(OR(CP40=1,CP40=$AF$3),CP38*-CP39,IF(MOD(CP40,2)=0,(CP38+CQ38)*-CP39,(CP38+CO38)*-CP39))</f>
        <v>0</v>
      </c>
      <c r="CQ41">
        <f t="shared" ref="CQ41" si="507">IF(OR(CQ40=1,CQ40=$AF$3),CQ38*-CQ39,IF(MOD(CQ40,2)=0,(CQ38+CR38)*-CQ39,(CQ38+CP38)*-CQ39))</f>
        <v>0</v>
      </c>
      <c r="CR41">
        <f t="shared" ref="CR41" si="508">IF(OR(CR40=1,CR40=$AF$3),CR38*-CR39,IF(MOD(CR40,2)=0,(CR38+CS38)*-CR39,(CR38+CQ38)*-CR39))</f>
        <v>0</v>
      </c>
      <c r="CS41">
        <f t="shared" ref="CS41" si="509">IF(OR(CS40=1,CS40=$AF$3),CS38*-CS39,IF(MOD(CS40,2)=0,(CS38+CT38)*-CS39,(CS38+CR38)*-CS39))</f>
        <v>0</v>
      </c>
      <c r="CT41">
        <f t="shared" ref="CT41" si="510">IF(OR(CT40=1,CT40=$AF$3),CT38*-CT39,IF(MOD(CT40,2)=0,(CT38+CU38)*-CT39,(CT38+CS38)*-CT39))</f>
        <v>0</v>
      </c>
      <c r="CU41">
        <f t="shared" ref="CU41" si="511">IF(OR(CU40=1,CU40=$AF$3),CU38*-CU39,IF(MOD(CU40,2)=0,(CU38+CV38)*-CU39,(CU38+CT38)*-CU39))</f>
        <v>0</v>
      </c>
      <c r="CV41">
        <f t="shared" ref="CV41" si="512">IF(OR(CV40=1,CV40=$AF$3),CV38*-CV39,IF(MOD(CV40,2)=0,(CV38+CW38)*-CV39,(CV38+CU38)*-CV39))</f>
        <v>0</v>
      </c>
      <c r="CW41">
        <f t="shared" ref="CW41" si="513">IF(OR(CW40=1,CW40=$AF$3),CW38*-CW39,IF(MOD(CW40,2)=0,(CW38+CX38)*-CW39,(CW38+CV38)*-CW39))</f>
        <v>0</v>
      </c>
      <c r="CX41">
        <f t="shared" ref="CX41" si="514">IF(OR(CX40=1,CX40=$AF$3),CX38*-CX39,IF(MOD(CX40,2)=0,(CX38+CY38)*-CX39,(CX38+CW38)*-CX39))</f>
        <v>0</v>
      </c>
      <c r="CY41">
        <f t="shared" ref="CY41" si="515">IF(OR(CY40=1,CY40=$AF$3),CY38*-CY39,IF(MOD(CY40,2)=0,(CY38+CZ38)*-CY39,(CY38+CX38)*-CY39))</f>
        <v>0</v>
      </c>
    </row>
    <row r="42" spans="6:103" x14ac:dyDescent="0.25">
      <c r="F42" s="7" cm="1">
        <f t="array" ref="F42">SUM(_xlfn.LAMBDA(_xlpm.P_List,_xlpm.a_List,_xlpm.b_List,SUM(IFERROR(-_xlpm.P_List*_xlpm.a_List*(_xlpm.b_List^2)/((_xlpm.a_List + _xlpm.b_List)^2),0)))(_xlfn.TEXTSPLIT(C42,",")+0,_xlfn.TEXTSPLIT(D42,",")+0,_xlfn.TEXTSPLIT(E42,",")+0))</f>
        <v>0</v>
      </c>
      <c r="G42" s="7" cm="1">
        <f t="array" ref="G42">SUM(_xlfn.LAMBDA(_xlpm.P_List,_xlpm.a_List,_xlpm.b_List,SUM(IFERROR(_xlpm.P_List*_xlpm.b_List*(_xlpm.a_List^2)/((_xlpm.a_List + _xlpm.b_List)^2),0)))(_xlfn.TEXTSPLIT(C42,",")+0,_xlfn.TEXTSPLIT(D42,",")+0,_xlfn.TEXTSPLIT(E42,",")+0))</f>
        <v>0</v>
      </c>
      <c r="L42" s="2">
        <f t="shared" si="3"/>
        <v>0</v>
      </c>
      <c r="N42" s="7" cm="1">
        <f t="array" ref="N42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42,",")+0,_xlfn.TEXTSPLIT(J42,",")+0,_xlfn.TEXTSPLIT(K42,",")+0,_xlfn.TEXTSPLIT(H42,",")+0,_xlfn.TEXTSPLIT(I42,",")+0,_xlfn.TEXTSPLIT(M42,",")+0))</f>
        <v>0</v>
      </c>
      <c r="O42" s="7" cm="1">
        <f t="array" ref="O42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42,",")+0,_xlfn.TEXTSPLIT(J42,",")+0,_xlfn.TEXTSPLIT(K42,",")+0,_xlfn.TEXTSPLIT(H42,",")+0,_xlfn.TEXTSPLIT(I42,",")+0,_xlfn.TEXTSPLIT(M42,",")+0))</f>
        <v>0</v>
      </c>
      <c r="S42" s="7" cm="1">
        <f t="array" ref="S42">SUM(_xlfn.LAMBDA(_xlpm.M,_xlpm.a,_xlpm.b,SUM(IFERROR(-_xlpm.M*_xlpm.b/(_xlpm.a+_xlpm.b)*(3*_xlpm.a/(_xlpm.a+_xlpm.b)-1),0)))(_xlfn.TEXTSPLIT(P42,",")+0,_xlfn.TEXTSPLIT(Q42,",")+0,_xlfn.TEXTSPLIT(R42,",")+0))</f>
        <v>0</v>
      </c>
      <c r="T42" s="7" cm="1">
        <f t="array" ref="T42">SUM(_xlfn.LAMBDA(_xlpm.M,_xlpm.a,_xlpm.b,SUM(IFERROR(_xlpm.M*_xlpm.a/(_xlpm.a+_xlpm.b)*(3*_xlpm.b/(_xlpm.a+_xlpm.b)-1),0)))(_xlfn.TEXTSPLIT(P42,",")+0,_xlfn.TEXTSPLIT(Q42,",")+0,_xlfn.TEXTSPLIT(R42,",")+0))</f>
        <v>0</v>
      </c>
      <c r="W42" s="2">
        <f t="shared" si="4"/>
        <v>0</v>
      </c>
      <c r="AA42" s="7" t="e">
        <f t="shared" si="5"/>
        <v>#DIV/0!</v>
      </c>
      <c r="AB42" s="7" t="e">
        <f t="shared" si="6"/>
        <v>#DIV/0!</v>
      </c>
      <c r="AC42" t="e">
        <f t="shared" si="0"/>
        <v>#DIV/0!</v>
      </c>
      <c r="AD42" t="e">
        <f t="shared" si="1"/>
        <v>#DIV/0!</v>
      </c>
      <c r="AJ42" t="e">
        <f t="shared" si="67"/>
        <v>#DIV/0!</v>
      </c>
      <c r="AL42" s="5">
        <v>33</v>
      </c>
      <c r="AM42" s="4" t="s">
        <v>10</v>
      </c>
      <c r="AN42" cm="1">
        <f t="array" ref="AN42">INDEX($AN41:$ABD41, IF(MOD(COLUMN()-COLUMN($AN42),2)=0, COLUMN()-COLUMN($AN42)+2, COLUMN()-COLUMN($AN42)))/2</f>
        <v>-4.3384700819103167E-3</v>
      </c>
      <c r="AO42" cm="1">
        <f t="array" ref="AO42">INDEX($AN41:$ABD41, IF(MOD(COLUMN()-COLUMN($AN42),2)=0, COLUMN()-COLUMN($AN42)+2, COLUMN()-COLUMN($AN42)))/2</f>
        <v>2.6030820491461911E-3</v>
      </c>
      <c r="AP42" cm="1">
        <f t="array" ref="AP42">INDEX($AN41:$ABD41, IF(MOD(COLUMN()-COLUMN($AN42),2)=0, COLUMN()-COLUMN($AN42)+2, COLUMN()-COLUMN($AN42)))/2</f>
        <v>0</v>
      </c>
      <c r="AQ42" cm="1">
        <f t="array" ref="AQ42">INDEX($AN41:$ABD41, IF(MOD(COLUMN()-COLUMN($AN42),2)=0, COLUMN()-COLUMN($AN42)+2, COLUMN()-COLUMN($AN42)))/2</f>
        <v>-3.2538525614327365E-3</v>
      </c>
      <c r="AR42" cm="1">
        <f t="array" ref="AR42">INDEX($AN41:$ABD41, IF(MOD(COLUMN()-COLUMN($AN42),2)=0, COLUMN()-COLUMN($AN42)+2, COLUMN()-COLUMN($AN42)))/2</f>
        <v>-1.047171659801216E-3</v>
      </c>
      <c r="AS42" cm="1">
        <f t="array" ref="AS42">INDEX($AN41:$ABD41, IF(MOD(COLUMN()-COLUMN($AN42),2)=0, COLUMN()-COLUMN($AN42)+2, COLUMN()-COLUMN($AN42)))/2</f>
        <v>-6.9073022424414872E-4</v>
      </c>
      <c r="AT42" cm="1">
        <f t="array" ref="AT42">INDEX($AN41:$ABD41, IF(MOD(COLUMN()-COLUMN($AN42),2)=0, COLUMN()-COLUMN($AN42)+2, COLUMN()-COLUMN($AN42)))/2</f>
        <v>-3.7107676834632129E-3</v>
      </c>
      <c r="AU42" cm="1">
        <f t="array" ref="AU42">INDEX($AN41:$ABD41, IF(MOD(COLUMN()-COLUMN($AN42),2)=0, COLUMN()-COLUMN($AN42)+2, COLUMN()-COLUMN($AN42)))/2</f>
        <v>-7.2903202481802007E-3</v>
      </c>
      <c r="AV42" cm="1">
        <f t="array" ref="AV42">INDEX($AN41:$ABD41, IF(MOD(COLUMN()-COLUMN($AN42),2)=0, COLUMN()-COLUMN($AN42)+2, COLUMN()-COLUMN($AN42)))/2</f>
        <v>-2.5577653006982957E-3</v>
      </c>
      <c r="AW42" cm="1">
        <f t="array" ref="AW42">INDEX($AN41:$ABD41, IF(MOD(COLUMN()-COLUMN($AN42),2)=0, COLUMN()-COLUMN($AN42)+2, COLUMN()-COLUMN($AN42)))/2</f>
        <v>-4.050904760911694E-4</v>
      </c>
      <c r="AX42" cm="1">
        <f t="array" ref="AX42">INDEX($AN41:$ABD41, IF(MOD(COLUMN()-COLUMN($AN42),2)=0, COLUMN()-COLUMN($AN42)+2, COLUMN()-COLUMN($AN42)))/2</f>
        <v>-3.2295908087193914E-3</v>
      </c>
      <c r="AY42" cm="1">
        <f t="array" ref="AY42">INDEX($AN41:$ABD41, IF(MOD(COLUMN()-COLUMN($AN42),2)=0, COLUMN()-COLUMN($AN42)+2, COLUMN()-COLUMN($AN42)))/2</f>
        <v>-4.5864936056471415E-3</v>
      </c>
      <c r="AZ42" cm="1">
        <f t="array" ref="AZ42">INDEX($AN41:$ABD41, IF(MOD(COLUMN()-COLUMN($AN42),2)=0, COLUMN()-COLUMN($AN42)+2, COLUMN()-COLUMN($AN42)))/2</f>
        <v>-1.1603540072009992E-2</v>
      </c>
      <c r="BA42" cm="1">
        <f t="array" ref="BA42">INDEX($AN41:$ABD41, IF(MOD(COLUMN()-COLUMN($AN42),2)=0, COLUMN()-COLUMN($AN42)+2, COLUMN()-COLUMN($AN42)))/2</f>
        <v>-7.2067248163191983E-3</v>
      </c>
      <c r="BB42" t="e" cm="1">
        <f t="array" ref="BB42">INDEX($AN41:$ABD41, IF(MOD(COLUMN()-COLUMN($AN42),2)=0, COLUMN()-COLUMN($AN42)+2, COLUMN()-COLUMN($AN42)))/2</f>
        <v>#DIV/0!</v>
      </c>
      <c r="BC42" cm="1">
        <f t="array" ref="BC42">INDEX($AN41:$ABD41, IF(MOD(COLUMN()-COLUMN($AN42),2)=0, COLUMN()-COLUMN($AN42)+2, COLUMN()-COLUMN($AN42)))/2</f>
        <v>-8.5827125191629931E-3</v>
      </c>
      <c r="BD42" t="e" cm="1">
        <f t="array" ref="BD42">INDEX($AN41:$ABD41, IF(MOD(COLUMN()-COLUMN($AN42),2)=0, COLUMN()-COLUMN($AN42)+2, COLUMN()-COLUMN($AN42)))/2</f>
        <v>#DIV/0!</v>
      </c>
      <c r="BE42" t="e" cm="1">
        <f t="array" ref="BE42">INDEX($AN41:$ABD41, IF(MOD(COLUMN()-COLUMN($AN42),2)=0, COLUMN()-COLUMN($AN42)+2, COLUMN()-COLUMN($AN42)))/2</f>
        <v>#DIV/0!</v>
      </c>
      <c r="BF42" t="e" cm="1">
        <f t="array" ref="BF42">INDEX($AN41:$ABD41, IF(MOD(COLUMN()-COLUMN($AN42),2)=0, COLUMN()-COLUMN($AN42)+2, COLUMN()-COLUMN($AN42)))/2</f>
        <v>#DIV/0!</v>
      </c>
      <c r="BG42" t="e" cm="1">
        <f t="array" ref="BG42">INDEX($AN41:$ABD41, IF(MOD(COLUMN()-COLUMN($AN42),2)=0, COLUMN()-COLUMN($AN42)+2, COLUMN()-COLUMN($AN42)))/2</f>
        <v>#DIV/0!</v>
      </c>
      <c r="BH42" t="e" cm="1">
        <f t="array" ref="BH42">INDEX($AN41:$ABD41, IF(MOD(COLUMN()-COLUMN($AN42),2)=0, COLUMN()-COLUMN($AN42)+2, COLUMN()-COLUMN($AN42)))/2</f>
        <v>#DIV/0!</v>
      </c>
      <c r="BI42" t="e" cm="1">
        <f t="array" ref="BI42">INDEX($AN41:$ABD41, IF(MOD(COLUMN()-COLUMN($AN42),2)=0, COLUMN()-COLUMN($AN42)+2, COLUMN()-COLUMN($AN42)))/2</f>
        <v>#DIV/0!</v>
      </c>
      <c r="BJ42" t="e" cm="1">
        <f t="array" ref="BJ42">INDEX($AN41:$ABD41, IF(MOD(COLUMN()-COLUMN($AN42),2)=0, COLUMN()-COLUMN($AN42)+2, COLUMN()-COLUMN($AN42)))/2</f>
        <v>#DIV/0!</v>
      </c>
      <c r="BK42" t="e" cm="1">
        <f t="array" ref="BK42">INDEX($AN41:$ABD41, IF(MOD(COLUMN()-COLUMN($AN42),2)=0, COLUMN()-COLUMN($AN42)+2, COLUMN()-COLUMN($AN42)))/2</f>
        <v>#DIV/0!</v>
      </c>
      <c r="BL42" t="e" cm="1">
        <f t="array" ref="BL42">INDEX($AN41:$ABD41, IF(MOD(COLUMN()-COLUMN($AN42),2)=0, COLUMN()-COLUMN($AN42)+2, COLUMN()-COLUMN($AN42)))/2</f>
        <v>#DIV/0!</v>
      </c>
      <c r="BM42" t="e" cm="1">
        <f t="array" ref="BM42">INDEX($AN41:$ABD41, IF(MOD(COLUMN()-COLUMN($AN42),2)=0, COLUMN()-COLUMN($AN42)+2, COLUMN()-COLUMN($AN42)))/2</f>
        <v>#DIV/0!</v>
      </c>
      <c r="BN42" t="e" cm="1">
        <f t="array" ref="BN42">INDEX($AN41:$ABD41, IF(MOD(COLUMN()-COLUMN($AN42),2)=0, COLUMN()-COLUMN($AN42)+2, COLUMN()-COLUMN($AN42)))/2</f>
        <v>#DIV/0!</v>
      </c>
      <c r="BO42" t="e" cm="1">
        <f t="array" ref="BO42">INDEX($AN41:$ABD41, IF(MOD(COLUMN()-COLUMN($AN42),2)=0, COLUMN()-COLUMN($AN42)+2, COLUMN()-COLUMN($AN42)))/2</f>
        <v>#DIV/0!</v>
      </c>
      <c r="BP42" t="e" cm="1">
        <f t="array" ref="BP42">INDEX($AN41:$ABD41, IF(MOD(COLUMN()-COLUMN($AN42),2)=0, COLUMN()-COLUMN($AN42)+2, COLUMN()-COLUMN($AN42)))/2</f>
        <v>#DIV/0!</v>
      </c>
      <c r="BQ42" t="e" cm="1">
        <f t="array" ref="BQ42">INDEX($AN41:$ABD41, IF(MOD(COLUMN()-COLUMN($AN42),2)=0, COLUMN()-COLUMN($AN42)+2, COLUMN()-COLUMN($AN42)))/2</f>
        <v>#DIV/0!</v>
      </c>
      <c r="BR42" t="e" cm="1">
        <f t="array" ref="BR42">INDEX($AN41:$ABD41, IF(MOD(COLUMN()-COLUMN($AN42),2)=0, COLUMN()-COLUMN($AN42)+2, COLUMN()-COLUMN($AN42)))/2</f>
        <v>#DIV/0!</v>
      </c>
      <c r="BS42" t="e" cm="1">
        <f t="array" ref="BS42">INDEX($AN41:$ABD41, IF(MOD(COLUMN()-COLUMN($AN42),2)=0, COLUMN()-COLUMN($AN42)+2, COLUMN()-COLUMN($AN42)))/2</f>
        <v>#DIV/0!</v>
      </c>
      <c r="BT42" t="e" cm="1">
        <f t="array" ref="BT42">INDEX($AN41:$ABD41, IF(MOD(COLUMN()-COLUMN($AN42),2)=0, COLUMN()-COLUMN($AN42)+2, COLUMN()-COLUMN($AN42)))/2</f>
        <v>#DIV/0!</v>
      </c>
      <c r="BU42" t="e" cm="1">
        <f t="array" ref="BU42">INDEX($AN41:$ABD41, IF(MOD(COLUMN()-COLUMN($AN42),2)=0, COLUMN()-COLUMN($AN42)+2, COLUMN()-COLUMN($AN42)))/2</f>
        <v>#DIV/0!</v>
      </c>
      <c r="BV42" t="e" cm="1">
        <f t="array" ref="BV42">INDEX($AN41:$ABD41, IF(MOD(COLUMN()-COLUMN($AN42),2)=0, COLUMN()-COLUMN($AN42)+2, COLUMN()-COLUMN($AN42)))/2</f>
        <v>#DIV/0!</v>
      </c>
      <c r="BW42" t="e" cm="1">
        <f t="array" ref="BW42">INDEX($AN41:$ABD41, IF(MOD(COLUMN()-COLUMN($AN42),2)=0, COLUMN()-COLUMN($AN42)+2, COLUMN()-COLUMN($AN42)))/2</f>
        <v>#DIV/0!</v>
      </c>
      <c r="BX42" t="e" cm="1">
        <f t="array" ref="BX42">INDEX($AN41:$ABD41, IF(MOD(COLUMN()-COLUMN($AN42),2)=0, COLUMN()-COLUMN($AN42)+2, COLUMN()-COLUMN($AN42)))/2</f>
        <v>#DIV/0!</v>
      </c>
      <c r="BY42" t="e" cm="1">
        <f t="array" ref="BY42">INDEX($AN41:$ABD41, IF(MOD(COLUMN()-COLUMN($AN42),2)=0, COLUMN()-COLUMN($AN42)+2, COLUMN()-COLUMN($AN42)))/2</f>
        <v>#DIV/0!</v>
      </c>
      <c r="BZ42" t="e" cm="1">
        <f t="array" ref="BZ42">INDEX($AN41:$ABD41, IF(MOD(COLUMN()-COLUMN($AN42),2)=0, COLUMN()-COLUMN($AN42)+2, COLUMN()-COLUMN($AN42)))/2</f>
        <v>#DIV/0!</v>
      </c>
      <c r="CA42" t="e" cm="1">
        <f t="array" ref="CA42">INDEX($AN41:$ABD41, IF(MOD(COLUMN()-COLUMN($AN42),2)=0, COLUMN()-COLUMN($AN42)+2, COLUMN()-COLUMN($AN42)))/2</f>
        <v>#DIV/0!</v>
      </c>
      <c r="CB42" t="e" cm="1">
        <f t="array" ref="CB42">INDEX($AN41:$ABD41, IF(MOD(COLUMN()-COLUMN($AN42),2)=0, COLUMN()-COLUMN($AN42)+2, COLUMN()-COLUMN($AN42)))/2</f>
        <v>#DIV/0!</v>
      </c>
      <c r="CC42" t="e" cm="1">
        <f t="array" ref="CC42">INDEX($AN41:$ABD41, IF(MOD(COLUMN()-COLUMN($AN42),2)=0, COLUMN()-COLUMN($AN42)+2, COLUMN()-COLUMN($AN42)))/2</f>
        <v>#DIV/0!</v>
      </c>
      <c r="CD42" t="e" cm="1">
        <f t="array" ref="CD42">INDEX($AN41:$ABD41, IF(MOD(COLUMN()-COLUMN($AN42),2)=0, COLUMN()-COLUMN($AN42)+2, COLUMN()-COLUMN($AN42)))/2</f>
        <v>#DIV/0!</v>
      </c>
      <c r="CE42" t="e" cm="1">
        <f t="array" ref="CE42">INDEX($AN41:$ABD41, IF(MOD(COLUMN()-COLUMN($AN42),2)=0, COLUMN()-COLUMN($AN42)+2, COLUMN()-COLUMN($AN42)))/2</f>
        <v>#DIV/0!</v>
      </c>
      <c r="CF42" t="e" cm="1">
        <f t="array" ref="CF42">INDEX($AN41:$ABD41, IF(MOD(COLUMN()-COLUMN($AN42),2)=0, COLUMN()-COLUMN($AN42)+2, COLUMN()-COLUMN($AN42)))/2</f>
        <v>#DIV/0!</v>
      </c>
      <c r="CG42" t="e" cm="1">
        <f t="array" ref="CG42">INDEX($AN41:$ABD41, IF(MOD(COLUMN()-COLUMN($AN42),2)=0, COLUMN()-COLUMN($AN42)+2, COLUMN()-COLUMN($AN42)))/2</f>
        <v>#DIV/0!</v>
      </c>
      <c r="CH42" t="e" cm="1">
        <f t="array" ref="CH42">INDEX($AN41:$ABD41, IF(MOD(COLUMN()-COLUMN($AN42),2)=0, COLUMN()-COLUMN($AN42)+2, COLUMN()-COLUMN($AN42)))/2</f>
        <v>#DIV/0!</v>
      </c>
      <c r="CI42" t="e" cm="1">
        <f t="array" ref="CI42">INDEX($AN41:$ABD41, IF(MOD(COLUMN()-COLUMN($AN42),2)=0, COLUMN()-COLUMN($AN42)+2, COLUMN()-COLUMN($AN42)))/2</f>
        <v>#DIV/0!</v>
      </c>
      <c r="CJ42" t="e" cm="1">
        <f t="array" ref="CJ42">INDEX($AN41:$ABD41, IF(MOD(COLUMN()-COLUMN($AN42),2)=0, COLUMN()-COLUMN($AN42)+2, COLUMN()-COLUMN($AN42)))/2</f>
        <v>#DIV/0!</v>
      </c>
      <c r="CK42" t="e" cm="1">
        <f t="array" ref="CK42">INDEX($AN41:$ABD41, IF(MOD(COLUMN()-COLUMN($AN42),2)=0, COLUMN()-COLUMN($AN42)+2, COLUMN()-COLUMN($AN42)))/2</f>
        <v>#DIV/0!</v>
      </c>
      <c r="CL42" t="e" cm="1">
        <f t="array" ref="CL42">INDEX($AN41:$ABD41, IF(MOD(COLUMN()-COLUMN($AN42),2)=0, COLUMN()-COLUMN($AN42)+2, COLUMN()-COLUMN($AN42)))/2</f>
        <v>#DIV/0!</v>
      </c>
      <c r="CM42" t="e" cm="1">
        <f t="array" ref="CM42">INDEX($AN41:$ABD41, IF(MOD(COLUMN()-COLUMN($AN42),2)=0, COLUMN()-COLUMN($AN42)+2, COLUMN()-COLUMN($AN42)))/2</f>
        <v>#DIV/0!</v>
      </c>
      <c r="CN42" t="e" cm="1">
        <f t="array" ref="CN42">INDEX($AN41:$ABD41, IF(MOD(COLUMN()-COLUMN($AN42),2)=0, COLUMN()-COLUMN($AN42)+2, COLUMN()-COLUMN($AN42)))/2</f>
        <v>#DIV/0!</v>
      </c>
      <c r="CO42" t="e" cm="1">
        <f t="array" ref="CO42">INDEX($AN41:$ABD41, IF(MOD(COLUMN()-COLUMN($AN42),2)=0, COLUMN()-COLUMN($AN42)+2, COLUMN()-COLUMN($AN42)))/2</f>
        <v>#DIV/0!</v>
      </c>
      <c r="CP42" cm="1">
        <f t="array" ref="CP42">INDEX($AN41:$ABD41, IF(MOD(COLUMN()-COLUMN($AN42),2)=0, COLUMN()-COLUMN($AN42)+2, COLUMN()-COLUMN($AN42)))/2</f>
        <v>0</v>
      </c>
      <c r="CQ42" cm="1">
        <f t="array" ref="CQ42">INDEX($AN41:$ABD41, IF(MOD(COLUMN()-COLUMN($AN42),2)=0, COLUMN()-COLUMN($AN42)+2, COLUMN()-COLUMN($AN42)))/2</f>
        <v>0</v>
      </c>
      <c r="CR42" cm="1">
        <f t="array" ref="CR42">INDEX($AN41:$ABD41, IF(MOD(COLUMN()-COLUMN($AN42),2)=0, COLUMN()-COLUMN($AN42)+2, COLUMN()-COLUMN($AN42)))/2</f>
        <v>0</v>
      </c>
      <c r="CS42" cm="1">
        <f t="array" ref="CS42">INDEX($AN41:$ABD41, IF(MOD(COLUMN()-COLUMN($AN42),2)=0, COLUMN()-COLUMN($AN42)+2, COLUMN()-COLUMN($AN42)))/2</f>
        <v>0</v>
      </c>
      <c r="CT42" cm="1">
        <f t="array" ref="CT42">INDEX($AN41:$ABD41, IF(MOD(COLUMN()-COLUMN($AN42),2)=0, COLUMN()-COLUMN($AN42)+2, COLUMN()-COLUMN($AN42)))/2</f>
        <v>0</v>
      </c>
      <c r="CU42" cm="1">
        <f t="array" ref="CU42">INDEX($AN41:$ABD41, IF(MOD(COLUMN()-COLUMN($AN42),2)=0, COLUMN()-COLUMN($AN42)+2, COLUMN()-COLUMN($AN42)))/2</f>
        <v>0</v>
      </c>
      <c r="CV42" cm="1">
        <f t="array" ref="CV42">INDEX($AN41:$ABD41, IF(MOD(COLUMN()-COLUMN($AN42),2)=0, COLUMN()-COLUMN($AN42)+2, COLUMN()-COLUMN($AN42)))/2</f>
        <v>0</v>
      </c>
      <c r="CW42" cm="1">
        <f t="array" ref="CW42">INDEX($AN41:$ABD41, IF(MOD(COLUMN()-COLUMN($AN42),2)=0, COLUMN()-COLUMN($AN42)+2, COLUMN()-COLUMN($AN42)))/2</f>
        <v>0</v>
      </c>
      <c r="CX42" cm="1">
        <f t="array" ref="CX42">INDEX($AN41:$ABD41, IF(MOD(COLUMN()-COLUMN($AN42),2)=0, COLUMN()-COLUMN($AN42)+2, COLUMN()-COLUMN($AN42)))/2</f>
        <v>0</v>
      </c>
      <c r="CY42" cm="1">
        <f t="array" ref="CY42">INDEX($AN41:$ABD41, IF(MOD(COLUMN()-COLUMN($AN42),2)=0, COLUMN()-COLUMN($AN42)+2, COLUMN()-COLUMN($AN42)))/2</f>
        <v>0</v>
      </c>
    </row>
    <row r="43" spans="6:103" x14ac:dyDescent="0.25">
      <c r="F43" s="7" cm="1">
        <f t="array" ref="F43">SUM(_xlfn.LAMBDA(_xlpm.P_List,_xlpm.a_List,_xlpm.b_List,SUM(IFERROR(-_xlpm.P_List*_xlpm.a_List*(_xlpm.b_List^2)/((_xlpm.a_List + _xlpm.b_List)^2),0)))(_xlfn.TEXTSPLIT(C43,",")+0,_xlfn.TEXTSPLIT(D43,",")+0,_xlfn.TEXTSPLIT(E43,",")+0))</f>
        <v>0</v>
      </c>
      <c r="G43" s="7" cm="1">
        <f t="array" ref="G43">SUM(_xlfn.LAMBDA(_xlpm.P_List,_xlpm.a_List,_xlpm.b_List,SUM(IFERROR(_xlpm.P_List*_xlpm.b_List*(_xlpm.a_List^2)/((_xlpm.a_List + _xlpm.b_List)^2),0)))(_xlfn.TEXTSPLIT(C43,",")+0,_xlfn.TEXTSPLIT(D43,",")+0,_xlfn.TEXTSPLIT(E43,",")+0))</f>
        <v>0</v>
      </c>
      <c r="L43" s="2">
        <f t="shared" si="3"/>
        <v>0</v>
      </c>
      <c r="N43" s="7" cm="1">
        <f t="array" ref="N43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43,",")+0,_xlfn.TEXTSPLIT(J43,",")+0,_xlfn.TEXTSPLIT(K43,",")+0,_xlfn.TEXTSPLIT(H43,",")+0,_xlfn.TEXTSPLIT(I43,",")+0,_xlfn.TEXTSPLIT(M43,",")+0))</f>
        <v>0</v>
      </c>
      <c r="O43" s="7" cm="1">
        <f t="array" ref="O43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43,",")+0,_xlfn.TEXTSPLIT(J43,",")+0,_xlfn.TEXTSPLIT(K43,",")+0,_xlfn.TEXTSPLIT(H43,",")+0,_xlfn.TEXTSPLIT(I43,",")+0,_xlfn.TEXTSPLIT(M43,",")+0))</f>
        <v>0</v>
      </c>
      <c r="S43" s="7" cm="1">
        <f t="array" ref="S43">SUM(_xlfn.LAMBDA(_xlpm.M,_xlpm.a,_xlpm.b,SUM(IFERROR(-_xlpm.M*_xlpm.b/(_xlpm.a+_xlpm.b)*(3*_xlpm.a/(_xlpm.a+_xlpm.b)-1),0)))(_xlfn.TEXTSPLIT(P43,",")+0,_xlfn.TEXTSPLIT(Q43,",")+0,_xlfn.TEXTSPLIT(R43,",")+0))</f>
        <v>0</v>
      </c>
      <c r="T43" s="7" cm="1">
        <f t="array" ref="T43">SUM(_xlfn.LAMBDA(_xlpm.M,_xlpm.a,_xlpm.b,SUM(IFERROR(_xlpm.M*_xlpm.a/(_xlpm.a+_xlpm.b)*(3*_xlpm.b/(_xlpm.a+_xlpm.b)-1),0)))(_xlfn.TEXTSPLIT(P43,",")+0,_xlfn.TEXTSPLIT(Q43,",")+0,_xlfn.TEXTSPLIT(R43,",")+0))</f>
        <v>0</v>
      </c>
      <c r="W43" s="2">
        <f t="shared" si="4"/>
        <v>0</v>
      </c>
      <c r="AA43" s="7" t="e">
        <f t="shared" si="5"/>
        <v>#DIV/0!</v>
      </c>
      <c r="AB43" s="7" t="e">
        <f t="shared" si="6"/>
        <v>#DIV/0!</v>
      </c>
      <c r="AJ43" t="e">
        <f t="shared" si="67"/>
        <v>#DIV/0!</v>
      </c>
      <c r="AL43" s="5">
        <v>34</v>
      </c>
      <c r="AM43" t="s">
        <v>8</v>
      </c>
      <c r="AN43" cm="1">
        <f t="array" ref="AN43">INDEX($AI:$AI, ROW($AI$6) + COLUMNS($AN41:AN41) - 1)</f>
        <v>1</v>
      </c>
      <c r="AO43" cm="1">
        <f t="array" ref="AO43">INDEX($AI:$AI, ROW($AI$6) + COLUMNS($AN41:AO41) - 1)</f>
        <v>0.57142857142857151</v>
      </c>
      <c r="AP43" cm="1">
        <f t="array" ref="AP43">INDEX($AI:$AI, ROW($AI$6) + COLUMNS($AN41:AP41) - 1)</f>
        <v>0.42857142857142849</v>
      </c>
      <c r="AQ43" cm="1">
        <f t="array" ref="AQ43">INDEX($AI:$AI, ROW($AI$6) + COLUMNS($AN41:AQ41) - 1)</f>
        <v>0</v>
      </c>
      <c r="AR43" cm="1">
        <f t="array" ref="AR43">INDEX($AI:$AI, ROW($AI$6) + COLUMNS($AN41:AR41) - 1)</f>
        <v>0.625</v>
      </c>
      <c r="AS43" cm="1">
        <f t="array" ref="AS43">INDEX($AI:$AI, ROW($AI$6) + COLUMNS($AN41:AS41) - 1)</f>
        <v>0.25</v>
      </c>
      <c r="AT43" cm="1">
        <f t="array" ref="AT43">INDEX($AI:$AI, ROW($AI$6) + COLUMNS($AN41:AT41) - 1)</f>
        <v>0.75</v>
      </c>
      <c r="AU43" cm="1">
        <f t="array" ref="AU43">INDEX($AI:$AI, ROW($AI$6) + COLUMNS($AN41:AU41) - 1)</f>
        <v>0.6</v>
      </c>
      <c r="AV43" cm="1">
        <f t="array" ref="AV43">INDEX($AI:$AI, ROW($AI$6) + COLUMNS($AN41:AV41) - 1)</f>
        <v>0.4</v>
      </c>
      <c r="AW43" cm="1">
        <f t="array" ref="AW43">INDEX($AI:$AI, ROW($AI$6) + COLUMNS($AN41:AW41) - 1)</f>
        <v>0.4</v>
      </c>
      <c r="AX43" cm="1">
        <f t="array" ref="AX43">INDEX($AI:$AI, ROW($AI$6) + COLUMNS($AN41:AX41) - 1)</f>
        <v>0.6</v>
      </c>
      <c r="AY43" cm="1">
        <f t="array" ref="AY43">INDEX($AI:$AI, ROW($AI$6) + COLUMNS($AN41:AY41) - 1)</f>
        <v>0.42857142857142855</v>
      </c>
      <c r="AZ43" cm="1">
        <f t="array" ref="AZ43">INDEX($AI:$AI, ROW($AI$6) + COLUMNS($AN41:AZ41) - 1)</f>
        <v>0.5714285714285714</v>
      </c>
      <c r="BA43" cm="1">
        <f t="array" ref="BA43">INDEX($AI:$AI, ROW($AI$6) + COLUMNS($AN41:BA41) - 1)</f>
        <v>0.5714285714285714</v>
      </c>
      <c r="BB43" cm="1">
        <f t="array" ref="BB43">INDEX($AI:$AI, ROW($AI$6) + COLUMNS($AN41:BB41) - 1)</f>
        <v>0.4285714285714286</v>
      </c>
      <c r="BC43" cm="1">
        <f t="array" ref="BC43">INDEX($AI:$AI, ROW($AI$6) + COLUMNS($AN41:BC41) - 1)</f>
        <v>0.6</v>
      </c>
      <c r="BD43" cm="1">
        <f t="array" ref="BD43">INDEX($AI:$AI, ROW($AI$6) + COLUMNS($AN41:BD41) - 1)</f>
        <v>0.4</v>
      </c>
      <c r="BE43" cm="1">
        <f t="array" ref="BE43">INDEX($AI:$AI, ROW($AI$6) + COLUMNS($AN41:BE41) - 1)</f>
        <v>0.4</v>
      </c>
      <c r="BF43" cm="1">
        <f t="array" ref="BF43">INDEX($AI:$AI, ROW($AI$6) + COLUMNS($AN41:BF41) - 1)</f>
        <v>0.6</v>
      </c>
      <c r="BG43" cm="1">
        <f t="array" ref="BG43">INDEX($AI:$AI, ROW($AI$6) + COLUMNS($AN41:BG41) - 1)</f>
        <v>0.75</v>
      </c>
      <c r="BH43" cm="1">
        <f t="array" ref="BH43">INDEX($AI:$AI, ROW($AI$6) + COLUMNS($AN41:BH41) - 1)</f>
        <v>0.25</v>
      </c>
      <c r="BI43" cm="1">
        <f t="array" ref="BI43">INDEX($AI:$AI, ROW($AI$6) + COLUMNS($AN41:BI41) - 1)</f>
        <v>0.7142857142857143</v>
      </c>
      <c r="BJ43" cm="1">
        <f t="array" ref="BJ43">INDEX($AI:$AI, ROW($AI$6) + COLUMNS($AN41:BJ41) - 1)</f>
        <v>0.2857142857142857</v>
      </c>
      <c r="BK43" cm="1">
        <f t="array" ref="BK43">INDEX($AI:$AI, ROW($AI$6) + COLUMNS($AN41:BK41) - 1)</f>
        <v>0.375</v>
      </c>
      <c r="BL43" cm="1">
        <f t="array" ref="BL43">INDEX($AI:$AI, ROW($AI$6) + COLUMNS($AN41:BL41) - 1)</f>
        <v>0.625</v>
      </c>
      <c r="BM43" cm="1">
        <f t="array" ref="BM43">INDEX($AI:$AI, ROW($AI$6) + COLUMNS($AN41:BM41) - 1)</f>
        <v>0.4375</v>
      </c>
      <c r="BN43" cm="1">
        <f t="array" ref="BN43">INDEX($AI:$AI, ROW($AI$6) + COLUMNS($AN41:BN41) - 1)</f>
        <v>0.5625</v>
      </c>
      <c r="BO43" cm="1">
        <f t="array" ref="BO43">INDEX($AI:$AI, ROW($AI$6) + COLUMNS($AN41:BO41) - 1)</f>
        <v>0.3</v>
      </c>
      <c r="BP43" cm="1">
        <f t="array" ref="BP43">INDEX($AI:$AI, ROW($AI$6) + COLUMNS($AN41:BP41) - 1)</f>
        <v>0.7</v>
      </c>
      <c r="BQ43" t="e" cm="1">
        <f t="array" ref="BQ43">INDEX($AI:$AI, ROW($AI$6) + COLUMNS($AN41:BQ41) - 1)</f>
        <v>#DIV/0!</v>
      </c>
      <c r="BR43" cm="1">
        <f t="array" ref="BR43">INDEX($AI:$AI, ROW($AI$6) + COLUMNS($AN41:BR41) - 1)</f>
        <v>0</v>
      </c>
      <c r="BS43" cm="1">
        <f t="array" ref="BS43">INDEX($AI:$AI, ROW($AI$6) + COLUMNS($AN41:BS41) - 1)</f>
        <v>0</v>
      </c>
      <c r="BT43" cm="1">
        <f t="array" ref="BT43">INDEX($AI:$AI, ROW($AI$6) + COLUMNS($AN41:BT41) - 1)</f>
        <v>0</v>
      </c>
      <c r="BU43" cm="1">
        <f t="array" ref="BU43">INDEX($AI:$AI, ROW($AI$6) + COLUMNS($AN41:BU41) - 1)</f>
        <v>0</v>
      </c>
      <c r="BV43" cm="1">
        <f t="array" ref="BV43">INDEX($AI:$AI, ROW($AI$6) + COLUMNS($AN41:BV41) - 1)</f>
        <v>0</v>
      </c>
      <c r="BW43" cm="1">
        <f t="array" ref="BW43">INDEX($AI:$AI, ROW($AI$6) + COLUMNS($AN41:BW41) - 1)</f>
        <v>0</v>
      </c>
      <c r="BX43" cm="1">
        <f t="array" ref="BX43">INDEX($AI:$AI, ROW($AI$6) + COLUMNS($AN41:BX41) - 1)</f>
        <v>0</v>
      </c>
      <c r="BY43" cm="1">
        <f t="array" ref="BY43">INDEX($AI:$AI, ROW($AI$6) + COLUMNS($AN41:BY41) - 1)</f>
        <v>0</v>
      </c>
      <c r="BZ43" cm="1">
        <f t="array" ref="BZ43">INDEX($AI:$AI, ROW($AI$6) + COLUMNS($AN41:BZ41) - 1)</f>
        <v>0</v>
      </c>
      <c r="CA43" cm="1">
        <f t="array" ref="CA43">INDEX($AI:$AI, ROW($AI$6) + COLUMNS($AN41:CA41) - 1)</f>
        <v>0</v>
      </c>
      <c r="CB43" cm="1">
        <f t="array" ref="CB43">INDEX($AI:$AI, ROW($AI$6) + COLUMNS($AN41:CB41) - 1)</f>
        <v>0</v>
      </c>
      <c r="CC43" cm="1">
        <f t="array" ref="CC43">INDEX($AI:$AI, ROW($AI$6) + COLUMNS($AN41:CC41) - 1)</f>
        <v>0</v>
      </c>
      <c r="CD43" cm="1">
        <f t="array" ref="CD43">INDEX($AI:$AI, ROW($AI$6) + COLUMNS($AN41:CD41) - 1)</f>
        <v>0</v>
      </c>
      <c r="CE43" cm="1">
        <f t="array" ref="CE43">INDEX($AI:$AI, ROW($AI$6) + COLUMNS($AN41:CE41) - 1)</f>
        <v>0</v>
      </c>
      <c r="CF43" cm="1">
        <f t="array" ref="CF43">INDEX($AI:$AI, ROW($AI$6) + COLUMNS($AN41:CF41) - 1)</f>
        <v>0</v>
      </c>
      <c r="CG43" cm="1">
        <f t="array" ref="CG43">INDEX($AI:$AI, ROW($AI$6) + COLUMNS($AN41:CG41) - 1)</f>
        <v>0</v>
      </c>
      <c r="CH43" cm="1">
        <f t="array" ref="CH43">INDEX($AI:$AI, ROW($AI$6) + COLUMNS($AN41:CH41) - 1)</f>
        <v>0</v>
      </c>
      <c r="CI43" cm="1">
        <f t="array" ref="CI43">INDEX($AI:$AI, ROW($AI$6) + COLUMNS($AN41:CI41) - 1)</f>
        <v>0</v>
      </c>
      <c r="CJ43" cm="1">
        <f t="array" ref="CJ43">INDEX($AI:$AI, ROW($AI$6) + COLUMNS($AN41:CJ41) - 1)</f>
        <v>0</v>
      </c>
      <c r="CK43" cm="1">
        <f t="array" ref="CK43">INDEX($AI:$AI, ROW($AI$6) + COLUMNS($AN41:CK41) - 1)</f>
        <v>0</v>
      </c>
      <c r="CL43" cm="1">
        <f t="array" ref="CL43">INDEX($AI:$AI, ROW($AI$6) + COLUMNS($AN41:CL41) - 1)</f>
        <v>0</v>
      </c>
      <c r="CM43" cm="1">
        <f t="array" ref="CM43">INDEX($AI:$AI, ROW($AI$6) + COLUMNS($AN41:CM41) - 1)</f>
        <v>0</v>
      </c>
      <c r="CN43" cm="1">
        <f t="array" ref="CN43">INDEX($AI:$AI, ROW($AI$6) + COLUMNS($AN41:CN41) - 1)</f>
        <v>0</v>
      </c>
      <c r="CO43" cm="1">
        <f t="array" ref="CO43">INDEX($AI:$AI, ROW($AI$6) + COLUMNS($AN41:CO41) - 1)</f>
        <v>0</v>
      </c>
      <c r="CP43" cm="1">
        <f t="array" ref="CP43">INDEX($AI:$AI, ROW($AI$6) + COLUMNS($AN41:CP41) - 1)</f>
        <v>0</v>
      </c>
      <c r="CQ43" cm="1">
        <f t="array" ref="CQ43">INDEX($AI:$AI, ROW($AI$6) + COLUMNS($AN41:CQ41) - 1)</f>
        <v>0</v>
      </c>
      <c r="CR43" cm="1">
        <f t="array" ref="CR43">INDEX($AI:$AI, ROW($AI$6) + COLUMNS($AN41:CR41) - 1)</f>
        <v>0</v>
      </c>
      <c r="CS43" cm="1">
        <f t="array" ref="CS43">INDEX($AI:$AI, ROW($AI$6) + COLUMNS($AN41:CS41) - 1)</f>
        <v>0</v>
      </c>
      <c r="CT43" cm="1">
        <f t="array" ref="CT43">INDEX($AI:$AI, ROW($AI$6) + COLUMNS($AN41:CT41) - 1)</f>
        <v>0</v>
      </c>
      <c r="CU43" cm="1">
        <f t="array" ref="CU43">INDEX($AI:$AI, ROW($AI$6) + COLUMNS($AN41:CU41) - 1)</f>
        <v>0</v>
      </c>
      <c r="CV43" cm="1">
        <f t="array" ref="CV43">INDEX($AI:$AI, ROW($AI$6) + COLUMNS($AN41:CV41) - 1)</f>
        <v>0</v>
      </c>
      <c r="CW43" cm="1">
        <f t="array" ref="CW43">INDEX($AI:$AI, ROW($AI$6) + COLUMNS($AN41:CW41) - 1)</f>
        <v>0</v>
      </c>
      <c r="CX43" cm="1">
        <f t="array" ref="CX43">INDEX($AI:$AI, ROW($AI$6) + COLUMNS($AN41:CX41) - 1)</f>
        <v>0</v>
      </c>
      <c r="CY43" cm="1">
        <f t="array" ref="CY43">INDEX($AI:$AI, ROW($AI$6) + COLUMNS($AN41:CY41) - 1)</f>
        <v>0</v>
      </c>
    </row>
    <row r="44" spans="6:103" x14ac:dyDescent="0.25">
      <c r="F44" s="7" cm="1">
        <f t="array" ref="F44">SUM(_xlfn.LAMBDA(_xlpm.P_List,_xlpm.a_List,_xlpm.b_List,SUM(IFERROR(-_xlpm.P_List*_xlpm.a_List*(_xlpm.b_List^2)/((_xlpm.a_List + _xlpm.b_List)^2),0)))(_xlfn.TEXTSPLIT(C44,",")+0,_xlfn.TEXTSPLIT(D44,",")+0,_xlfn.TEXTSPLIT(E44,",")+0))</f>
        <v>0</v>
      </c>
      <c r="G44" s="7" cm="1">
        <f t="array" ref="G44">SUM(_xlfn.LAMBDA(_xlpm.P_List,_xlpm.a_List,_xlpm.b_List,SUM(IFERROR(_xlpm.P_List*_xlpm.b_List*(_xlpm.a_List^2)/((_xlpm.a_List + _xlpm.b_List)^2),0)))(_xlfn.TEXTSPLIT(C44,",")+0,_xlfn.TEXTSPLIT(D44,",")+0,_xlfn.TEXTSPLIT(E44,",")+0))</f>
        <v>0</v>
      </c>
      <c r="L44" s="2">
        <f t="shared" si="3"/>
        <v>0</v>
      </c>
      <c r="N44" s="7" cm="1">
        <f t="array" ref="N44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44,",")+0,_xlfn.TEXTSPLIT(J44,",")+0,_xlfn.TEXTSPLIT(K44,",")+0,_xlfn.TEXTSPLIT(H44,",")+0,_xlfn.TEXTSPLIT(I44,",")+0,_xlfn.TEXTSPLIT(M44,",")+0))</f>
        <v>0</v>
      </c>
      <c r="O44" s="7" cm="1">
        <f t="array" ref="O44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44,",")+0,_xlfn.TEXTSPLIT(J44,",")+0,_xlfn.TEXTSPLIT(K44,",")+0,_xlfn.TEXTSPLIT(H44,",")+0,_xlfn.TEXTSPLIT(I44,",")+0,_xlfn.TEXTSPLIT(M44,",")+0))</f>
        <v>0</v>
      </c>
      <c r="S44" s="7" cm="1">
        <f t="array" ref="S44">SUM(_xlfn.LAMBDA(_xlpm.M,_xlpm.a,_xlpm.b,SUM(IFERROR(-_xlpm.M*_xlpm.b/(_xlpm.a+_xlpm.b)*(3*_xlpm.a/(_xlpm.a+_xlpm.b)-1),0)))(_xlfn.TEXTSPLIT(P44,",")+0,_xlfn.TEXTSPLIT(Q44,",")+0,_xlfn.TEXTSPLIT(R44,",")+0))</f>
        <v>0</v>
      </c>
      <c r="T44" s="7" cm="1">
        <f t="array" ref="T44">SUM(_xlfn.LAMBDA(_xlpm.M,_xlpm.a,_xlpm.b,SUM(IFERROR(_xlpm.M*_xlpm.a/(_xlpm.a+_xlpm.b)*(3*_xlpm.b/(_xlpm.a+_xlpm.b)-1),0)))(_xlfn.TEXTSPLIT(P44,",")+0,_xlfn.TEXTSPLIT(Q44,",")+0,_xlfn.TEXTSPLIT(R44,",")+0))</f>
        <v>0</v>
      </c>
      <c r="W44" s="2">
        <f t="shared" si="4"/>
        <v>0</v>
      </c>
      <c r="AA44" s="7" t="e">
        <f t="shared" si="5"/>
        <v>#DIV/0!</v>
      </c>
      <c r="AB44" s="7" t="e">
        <f t="shared" si="6"/>
        <v>#DIV/0!</v>
      </c>
      <c r="AJ44" t="e">
        <f t="shared" si="67"/>
        <v>#DIV/0!</v>
      </c>
      <c r="AL44" s="5">
        <v>35</v>
      </c>
      <c r="AM44" t="s">
        <v>11</v>
      </c>
      <c r="AN44" cm="1">
        <f t="array" ref="AN44">INDEX($AK:$AK, ROW($AK$6) + COLUMNS($AN41:AN41) - 1)</f>
        <v>1</v>
      </c>
      <c r="AO44" cm="1">
        <f t="array" ref="AO44">INDEX($AK:$AK, ROW($AK$6) + COLUMNS($AN41:AO41) - 1)</f>
        <v>2</v>
      </c>
      <c r="AP44" cm="1">
        <f t="array" ref="AP44">INDEX($AK:$AK, ROW($AK$6) + COLUMNS($AN41:AP41) - 1)</f>
        <v>3</v>
      </c>
      <c r="AQ44" cm="1">
        <f t="array" ref="AQ44">INDEX($AK:$AK, ROW($AK$6) + COLUMNS($AN41:AQ41) - 1)</f>
        <v>4</v>
      </c>
      <c r="AR44" cm="1">
        <f t="array" ref="AR44">INDEX($AK:$AK, ROW($AK$6) + COLUMNS($AN41:AR41) - 1)</f>
        <v>0</v>
      </c>
      <c r="AS44" cm="1">
        <f t="array" ref="AS44">INDEX($AK:$AK, ROW($AK$6) + COLUMNS($AN41:AS41) - 1)</f>
        <v>0</v>
      </c>
      <c r="AT44" cm="1">
        <f t="array" ref="AT44">INDEX($AK:$AK, ROW($AK$6) + COLUMNS($AN41:AT41) - 1)</f>
        <v>0</v>
      </c>
      <c r="AU44" cm="1">
        <f t="array" ref="AU44">INDEX($AK:$AK, ROW($AK$6) + COLUMNS($AN41:AU41) - 1)</f>
        <v>0</v>
      </c>
      <c r="AV44" cm="1">
        <f t="array" ref="AV44">INDEX($AK:$AK, ROW($AK$6) + COLUMNS($AN41:AV41) - 1)</f>
        <v>0</v>
      </c>
      <c r="AW44" cm="1">
        <f t="array" ref="AW44">INDEX($AK:$AK, ROW($AK$6) + COLUMNS($AN41:AW41) - 1)</f>
        <v>0</v>
      </c>
      <c r="AX44" cm="1">
        <f t="array" ref="AX44">INDEX($AK:$AK, ROW($AK$6) + COLUMNS($AN41:AX41) - 1)</f>
        <v>0</v>
      </c>
      <c r="AY44" cm="1">
        <f t="array" ref="AY44">INDEX($AK:$AK, ROW($AK$6) + COLUMNS($AN41:AY41) - 1)</f>
        <v>0</v>
      </c>
      <c r="AZ44" cm="1">
        <f t="array" ref="AZ44">INDEX($AK:$AK, ROW($AK$6) + COLUMNS($AN41:AZ41) - 1)</f>
        <v>0</v>
      </c>
      <c r="BA44" cm="1">
        <f t="array" ref="BA44">INDEX($AK:$AK, ROW($AK$6) + COLUMNS($AN41:BA41) - 1)</f>
        <v>0</v>
      </c>
      <c r="BB44" cm="1">
        <f t="array" ref="BB44">INDEX($AK:$AK, ROW($AK$6) + COLUMNS($AN41:BB41) - 1)</f>
        <v>0</v>
      </c>
      <c r="BC44" cm="1">
        <f t="array" ref="BC44">INDEX($AK:$AK, ROW($AK$6) + COLUMNS($AN41:BC41) - 1)</f>
        <v>0</v>
      </c>
      <c r="BD44" cm="1">
        <f t="array" ref="BD44">INDEX($AK:$AK, ROW($AK$6) + COLUMNS($AN41:BD41) - 1)</f>
        <v>0</v>
      </c>
      <c r="BE44" cm="1">
        <f t="array" ref="BE44">INDEX($AK:$AK, ROW($AK$6) + COLUMNS($AN41:BE41) - 1)</f>
        <v>0</v>
      </c>
      <c r="BF44" cm="1">
        <f t="array" ref="BF44">INDEX($AK:$AK, ROW($AK$6) + COLUMNS($AN41:BF41) - 1)</f>
        <v>0</v>
      </c>
      <c r="BG44" cm="1">
        <f t="array" ref="BG44">INDEX($AK:$AK, ROW($AK$6) + COLUMNS($AN41:BG41) - 1)</f>
        <v>0</v>
      </c>
      <c r="BH44" cm="1">
        <f t="array" ref="BH44">INDEX($AK:$AK, ROW($AK$6) + COLUMNS($AN41:BH41) - 1)</f>
        <v>0</v>
      </c>
      <c r="BI44" cm="1">
        <f t="array" ref="BI44">INDEX($AK:$AK, ROW($AK$6) + COLUMNS($AN41:BI41) - 1)</f>
        <v>0</v>
      </c>
      <c r="BJ44" cm="1">
        <f t="array" ref="BJ44">INDEX($AK:$AK, ROW($AK$6) + COLUMNS($AN41:BJ41) - 1)</f>
        <v>0</v>
      </c>
      <c r="BK44" cm="1">
        <f t="array" ref="BK44">INDEX($AK:$AK, ROW($AK$6) + COLUMNS($AN41:BK41) - 1)</f>
        <v>0</v>
      </c>
      <c r="BL44" cm="1">
        <f t="array" ref="BL44">INDEX($AK:$AK, ROW($AK$6) + COLUMNS($AN41:BL41) - 1)</f>
        <v>0</v>
      </c>
      <c r="BM44" cm="1">
        <f t="array" ref="BM44">INDEX($AK:$AK, ROW($AK$6) + COLUMNS($AN41:BM41) - 1)</f>
        <v>0</v>
      </c>
      <c r="BN44" cm="1">
        <f t="array" ref="BN44">INDEX($AK:$AK, ROW($AK$6) + COLUMNS($AN41:BN41) - 1)</f>
        <v>0</v>
      </c>
      <c r="BO44" cm="1">
        <f t="array" ref="BO44">INDEX($AK:$AK, ROW($AK$6) + COLUMNS($AN41:BO41) - 1)</f>
        <v>0</v>
      </c>
      <c r="BP44" cm="1">
        <f t="array" ref="BP44">INDEX($AK:$AK, ROW($AK$6) + COLUMNS($AN41:BP41) - 1)</f>
        <v>0</v>
      </c>
      <c r="BQ44" cm="1">
        <f t="array" ref="BQ44">INDEX($AK:$AK, ROW($AK$6) + COLUMNS($AN41:BQ41) - 1)</f>
        <v>0</v>
      </c>
      <c r="BR44" cm="1">
        <f t="array" ref="BR44">INDEX($AK:$AK, ROW($AK$6) + COLUMNS($AN41:BR41) - 1)</f>
        <v>0</v>
      </c>
      <c r="BS44" cm="1">
        <f t="array" ref="BS44">INDEX($AK:$AK, ROW($AK$6) + COLUMNS($AN41:BS41) - 1)</f>
        <v>0</v>
      </c>
      <c r="BT44" cm="1">
        <f t="array" ref="BT44">INDEX($AK:$AK, ROW($AK$6) + COLUMNS($AN41:BT41) - 1)</f>
        <v>0</v>
      </c>
      <c r="BU44" cm="1">
        <f t="array" ref="BU44">INDEX($AK:$AK, ROW($AK$6) + COLUMNS($AN41:BU41) - 1)</f>
        <v>0</v>
      </c>
      <c r="BV44" cm="1">
        <f t="array" ref="BV44">INDEX($AK:$AK, ROW($AK$6) + COLUMNS($AN41:BV41) - 1)</f>
        <v>0</v>
      </c>
      <c r="BW44" cm="1">
        <f t="array" ref="BW44">INDEX($AK:$AK, ROW($AK$6) + COLUMNS($AN41:BW41) - 1)</f>
        <v>0</v>
      </c>
      <c r="BX44" cm="1">
        <f t="array" ref="BX44">INDEX($AK:$AK, ROW($AK$6) + COLUMNS($AN41:BX41) - 1)</f>
        <v>0</v>
      </c>
      <c r="BY44" cm="1">
        <f t="array" ref="BY44">INDEX($AK:$AK, ROW($AK$6) + COLUMNS($AN41:BY41) - 1)</f>
        <v>0</v>
      </c>
      <c r="BZ44" cm="1">
        <f t="array" ref="BZ44">INDEX($AK:$AK, ROW($AK$6) + COLUMNS($AN41:BZ41) - 1)</f>
        <v>0</v>
      </c>
      <c r="CA44" cm="1">
        <f t="array" ref="CA44">INDEX($AK:$AK, ROW($AK$6) + COLUMNS($AN41:CA41) - 1)</f>
        <v>0</v>
      </c>
      <c r="CB44" cm="1">
        <f t="array" ref="CB44">INDEX($AK:$AK, ROW($AK$6) + COLUMNS($AN41:CB41) - 1)</f>
        <v>0</v>
      </c>
      <c r="CC44" cm="1">
        <f t="array" ref="CC44">INDEX($AK:$AK, ROW($AK$6) + COLUMNS($AN41:CC41) - 1)</f>
        <v>0</v>
      </c>
      <c r="CD44" cm="1">
        <f t="array" ref="CD44">INDEX($AK:$AK, ROW($AK$6) + COLUMNS($AN41:CD41) - 1)</f>
        <v>0</v>
      </c>
      <c r="CE44" cm="1">
        <f t="array" ref="CE44">INDEX($AK:$AK, ROW($AK$6) + COLUMNS($AN41:CE41) - 1)</f>
        <v>0</v>
      </c>
      <c r="CF44" cm="1">
        <f t="array" ref="CF44">INDEX($AK:$AK, ROW($AK$6) + COLUMNS($AN41:CF41) - 1)</f>
        <v>0</v>
      </c>
      <c r="CG44" cm="1">
        <f t="array" ref="CG44">INDEX($AK:$AK, ROW($AK$6) + COLUMNS($AN41:CG41) - 1)</f>
        <v>0</v>
      </c>
      <c r="CH44" cm="1">
        <f t="array" ref="CH44">INDEX($AK:$AK, ROW($AK$6) + COLUMNS($AN41:CH41) - 1)</f>
        <v>0</v>
      </c>
      <c r="CI44" cm="1">
        <f t="array" ref="CI44">INDEX($AK:$AK, ROW($AK$6) + COLUMNS($AN41:CI41) - 1)</f>
        <v>0</v>
      </c>
      <c r="CJ44" cm="1">
        <f t="array" ref="CJ44">INDEX($AK:$AK, ROW($AK$6) + COLUMNS($AN41:CJ41) - 1)</f>
        <v>0</v>
      </c>
      <c r="CK44" cm="1">
        <f t="array" ref="CK44">INDEX($AK:$AK, ROW($AK$6) + COLUMNS($AN41:CK41) - 1)</f>
        <v>0</v>
      </c>
      <c r="CL44" cm="1">
        <f t="array" ref="CL44">INDEX($AK:$AK, ROW($AK$6) + COLUMNS($AN41:CL41) - 1)</f>
        <v>0</v>
      </c>
      <c r="CM44" cm="1">
        <f t="array" ref="CM44">INDEX($AK:$AK, ROW($AK$6) + COLUMNS($AN41:CM41) - 1)</f>
        <v>0</v>
      </c>
      <c r="CN44" cm="1">
        <f t="array" ref="CN44">INDEX($AK:$AK, ROW($AK$6) + COLUMNS($AN41:CN41) - 1)</f>
        <v>0</v>
      </c>
      <c r="CO44" cm="1">
        <f t="array" ref="CO44">INDEX($AK:$AK, ROW($AK$6) + COLUMNS($AN41:CO41) - 1)</f>
        <v>0</v>
      </c>
      <c r="CP44" cm="1">
        <f t="array" ref="CP44">INDEX($AK:$AK, ROW($AK$6) + COLUMNS($AN41:CP41) - 1)</f>
        <v>0</v>
      </c>
      <c r="CQ44" cm="1">
        <f t="array" ref="CQ44">INDEX($AK:$AK, ROW($AK$6) + COLUMNS($AN41:CQ41) - 1)</f>
        <v>0</v>
      </c>
      <c r="CR44" cm="1">
        <f t="array" ref="CR44">INDEX($AK:$AK, ROW($AK$6) + COLUMNS($AN41:CR41) - 1)</f>
        <v>0</v>
      </c>
      <c r="CS44" cm="1">
        <f t="array" ref="CS44">INDEX($AK:$AK, ROW($AK$6) + COLUMNS($AN41:CS41) - 1)</f>
        <v>0</v>
      </c>
      <c r="CT44" cm="1">
        <f t="array" ref="CT44">INDEX($AK:$AK, ROW($AK$6) + COLUMNS($AN41:CT41) - 1)</f>
        <v>0</v>
      </c>
      <c r="CU44" cm="1">
        <f t="array" ref="CU44">INDEX($AK:$AK, ROW($AK$6) + COLUMNS($AN41:CU41) - 1)</f>
        <v>0</v>
      </c>
      <c r="CV44" cm="1">
        <f t="array" ref="CV44">INDEX($AK:$AK, ROW($AK$6) + COLUMNS($AN41:CV41) - 1)</f>
        <v>0</v>
      </c>
      <c r="CW44" cm="1">
        <f t="array" ref="CW44">INDEX($AK:$AK, ROW($AK$6) + COLUMNS($AN41:CW41) - 1)</f>
        <v>0</v>
      </c>
      <c r="CX44" cm="1">
        <f t="array" ref="CX44">INDEX($AK:$AK, ROW($AK$6) + COLUMNS($AN41:CX41) - 1)</f>
        <v>0</v>
      </c>
      <c r="CY44" cm="1">
        <f t="array" ref="CY44">INDEX($AK:$AK, ROW($AK$6) + COLUMNS($AN41:CY41) - 1)</f>
        <v>0</v>
      </c>
    </row>
    <row r="45" spans="6:103" x14ac:dyDescent="0.25">
      <c r="F45" s="7" cm="1">
        <f t="array" ref="F45">SUM(_xlfn.LAMBDA(_xlpm.P_List,_xlpm.a_List,_xlpm.b_List,SUM(IFERROR(-_xlpm.P_List*_xlpm.a_List*(_xlpm.b_List^2)/((_xlpm.a_List + _xlpm.b_List)^2),0)))(_xlfn.TEXTSPLIT(C45,",")+0,_xlfn.TEXTSPLIT(D45,",")+0,_xlfn.TEXTSPLIT(E45,",")+0))</f>
        <v>0</v>
      </c>
      <c r="G45" s="7" cm="1">
        <f t="array" ref="G45">SUM(_xlfn.LAMBDA(_xlpm.P_List,_xlpm.a_List,_xlpm.b_List,SUM(IFERROR(_xlpm.P_List*_xlpm.b_List*(_xlpm.a_List^2)/((_xlpm.a_List + _xlpm.b_List)^2),0)))(_xlfn.TEXTSPLIT(C45,",")+0,_xlfn.TEXTSPLIT(D45,",")+0,_xlfn.TEXTSPLIT(E45,",")+0))</f>
        <v>0</v>
      </c>
      <c r="L45" s="2">
        <f t="shared" si="3"/>
        <v>0</v>
      </c>
      <c r="N45" s="7" cm="1">
        <f t="array" ref="N45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45,",")+0,_xlfn.TEXTSPLIT(J45,",")+0,_xlfn.TEXTSPLIT(K45,",")+0,_xlfn.TEXTSPLIT(H45,",")+0,_xlfn.TEXTSPLIT(I45,",")+0,_xlfn.TEXTSPLIT(M45,",")+0))</f>
        <v>0</v>
      </c>
      <c r="O45" s="7" cm="1">
        <f t="array" ref="O45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45,",")+0,_xlfn.TEXTSPLIT(J45,",")+0,_xlfn.TEXTSPLIT(K45,",")+0,_xlfn.TEXTSPLIT(H45,",")+0,_xlfn.TEXTSPLIT(I45,",")+0,_xlfn.TEXTSPLIT(M45,",")+0))</f>
        <v>0</v>
      </c>
      <c r="S45" s="7" cm="1">
        <f t="array" ref="S45">SUM(_xlfn.LAMBDA(_xlpm.M,_xlpm.a,_xlpm.b,SUM(IFERROR(-_xlpm.M*_xlpm.b/(_xlpm.a+_xlpm.b)*(3*_xlpm.a/(_xlpm.a+_xlpm.b)-1),0)))(_xlfn.TEXTSPLIT(P45,",")+0,_xlfn.TEXTSPLIT(Q45,",")+0,_xlfn.TEXTSPLIT(R45,",")+0))</f>
        <v>0</v>
      </c>
      <c r="T45" s="7" cm="1">
        <f t="array" ref="T45">SUM(_xlfn.LAMBDA(_xlpm.M,_xlpm.a,_xlpm.b,SUM(IFERROR(_xlpm.M*_xlpm.a/(_xlpm.a+_xlpm.b)*(3*_xlpm.b/(_xlpm.a+_xlpm.b)-1),0)))(_xlfn.TEXTSPLIT(P45,",")+0,_xlfn.TEXTSPLIT(Q45,",")+0,_xlfn.TEXTSPLIT(R45,",")+0))</f>
        <v>0</v>
      </c>
      <c r="W45" s="2">
        <f t="shared" si="4"/>
        <v>0</v>
      </c>
      <c r="AA45" s="7" t="e">
        <f t="shared" si="5"/>
        <v>#DIV/0!</v>
      </c>
      <c r="AB45" s="7" t="e">
        <f t="shared" si="6"/>
        <v>#DIV/0!</v>
      </c>
      <c r="AJ45" t="e">
        <f t="shared" si="67"/>
        <v>#DIV/0!</v>
      </c>
      <c r="AL45" s="5">
        <v>36</v>
      </c>
      <c r="AM45" s="3" t="s">
        <v>9</v>
      </c>
      <c r="AN45">
        <f t="shared" ref="AN45" si="516">IF(OR(AN44=1,AN44=$AF$3),AN42*-AN43,IF(MOD(AN44,2)=0,(AN42+AO42)*-AN43,(AN42+AM42)*-AN43))</f>
        <v>4.3384700819103167E-3</v>
      </c>
      <c r="AO45">
        <f t="shared" ref="AO45" si="517">IF(OR(AO44=1,AO44=$AF$3),AO42*-AO43,IF(MOD(AO44,2)=0,(AO42+AP42)*-AO43,(AO42+AN42)*-AO43))</f>
        <v>-1.4874754566549665E-3</v>
      </c>
      <c r="AP45">
        <f t="shared" ref="AP45" si="518">IF(OR(AP44=1,AP44=$AF$3),AP42*-AP43,IF(MOD(AP44,2)=0,(AP42+AQ42)*-AP43,(AP42+AO42)*-AP43))</f>
        <v>-1.1156065924912246E-3</v>
      </c>
      <c r="AQ45">
        <f t="shared" ref="AQ45" si="519">IF(OR(AQ44=1,AQ44=$AF$3),AQ42*-AQ43,IF(MOD(AQ44,2)=0,(AQ42+AR42)*-AQ43,(AQ42+AP42)*-AQ43))</f>
        <v>0</v>
      </c>
      <c r="AR45">
        <f t="shared" ref="AR45" si="520">IF(OR(AR44=1,AR44=$AF$3),AR42*-AR43,IF(MOD(AR44,2)=0,(AR42+AS42)*-AR43,(AR42+AQ42)*-AR43))</f>
        <v>1.0861886775283529E-3</v>
      </c>
      <c r="AS45">
        <f t="shared" ref="AS45" si="521">IF(OR(AS44=1,AS44=$AF$3),AS42*-AS43,IF(MOD(AS44,2)=0,(AS42+AT42)*-AS43,(AS42+AR42)*-AS43))</f>
        <v>1.1003744769268404E-3</v>
      </c>
      <c r="AT45">
        <f t="shared" ref="AT45" si="522">IF(OR(AT44=1,AT44=$AF$3),AT42*-AT43,IF(MOD(AT44,2)=0,(AT42+AU42)*-AT43,(AT42+AS42)*-AT43))</f>
        <v>8.2508159487325594E-3</v>
      </c>
      <c r="AU45">
        <f t="shared" ref="AU45" si="523">IF(OR(AU44=1,AU44=$AF$3),AU42*-AU43,IF(MOD(AU44,2)=0,(AU42+AV42)*-AU43,(AU42+AT42)*-AU43))</f>
        <v>5.9088513293270974E-3</v>
      </c>
      <c r="AV45">
        <f t="shared" ref="AV45" si="524">IF(OR(AV44=1,AV44=$AF$3),AV42*-AV43,IF(MOD(AV44,2)=0,(AV42+AW42)*-AV43,(AV42+AU42)*-AV43))</f>
        <v>1.1851423107157861E-3</v>
      </c>
      <c r="AW45">
        <f t="shared" ref="AW45" si="525">IF(OR(AW44=1,AW44=$AF$3),AW42*-AW43,IF(MOD(AW44,2)=0,(AW42+AX42)*-AW43,(AW42+AV42)*-AW43))</f>
        <v>1.4538725139242245E-3</v>
      </c>
      <c r="AX45">
        <f t="shared" ref="AX45" si="526">IF(OR(AX44=1,AX44=$AF$3),AX42*-AX43,IF(MOD(AX44,2)=0,(AX42+AY42)*-AX43,(AX42+AW42)*-AX43))</f>
        <v>4.68965064861992E-3</v>
      </c>
      <c r="AY45">
        <f t="shared" ref="AY45" si="527">IF(OR(AY44=1,AY44=$AF$3),AY42*-AY43,IF(MOD(AY44,2)=0,(AY42+AZ42)*-AY43,(AY42+AX42)*-AY43))</f>
        <v>6.9385858618530574E-3</v>
      </c>
      <c r="AZ45">
        <f t="shared" ref="AZ45" si="528">IF(OR(AZ44=1,AZ44=$AF$3),AZ42*-AZ43,IF(MOD(AZ44,2)=0,(AZ42+BA42)*-AZ43,(AZ42+AY42)*-AZ43))</f>
        <v>1.0748722793330966E-2</v>
      </c>
      <c r="BA45" t="e">
        <f t="shared" ref="BA45" si="529">IF(OR(BA44=1,BA44=$AF$3),BA42*-BA43,IF(MOD(BA44,2)=0,(BA42+BB42)*-BA43,(BA42+AZ42)*-BA43))</f>
        <v>#DIV/0!</v>
      </c>
      <c r="BB45" t="e">
        <f t="shared" ref="BB45" si="530">IF(OR(BB44=1,BB44=$AF$3),BB42*-BB43,IF(MOD(BB44,2)=0,(BB42+BC42)*-BB43,(BB42+BA42)*-BB43))</f>
        <v>#DIV/0!</v>
      </c>
      <c r="BC45" t="e">
        <f t="shared" ref="BC45" si="531">IF(OR(BC44=1,BC44=$AF$3),BC42*-BC43,IF(MOD(BC44,2)=0,(BC42+BD42)*-BC43,(BC42+BB42)*-BC43))</f>
        <v>#DIV/0!</v>
      </c>
      <c r="BD45" t="e">
        <f t="shared" ref="BD45" si="532">IF(OR(BD44=1,BD44=$AF$3),BD42*-BD43,IF(MOD(BD44,2)=0,(BD42+BE42)*-BD43,(BD42+BC42)*-BD43))</f>
        <v>#DIV/0!</v>
      </c>
      <c r="BE45" t="e">
        <f t="shared" ref="BE45" si="533">IF(OR(BE44=1,BE44=$AF$3),BE42*-BE43,IF(MOD(BE44,2)=0,(BE42+BF42)*-BE43,(BE42+BD42)*-BE43))</f>
        <v>#DIV/0!</v>
      </c>
      <c r="BF45" t="e">
        <f t="shared" ref="BF45" si="534">IF(OR(BF44=1,BF44=$AF$3),BF42*-BF43,IF(MOD(BF44,2)=0,(BF42+BG42)*-BF43,(BF42+BE42)*-BF43))</f>
        <v>#DIV/0!</v>
      </c>
      <c r="BG45" t="e">
        <f t="shared" ref="BG45" si="535">IF(OR(BG44=1,BG44=$AF$3),BG42*-BG43,IF(MOD(BG44,2)=0,(BG42+BH42)*-BG43,(BG42+BF42)*-BG43))</f>
        <v>#DIV/0!</v>
      </c>
      <c r="BH45" t="e">
        <f t="shared" ref="BH45" si="536">IF(OR(BH44=1,BH44=$AF$3),BH42*-BH43,IF(MOD(BH44,2)=0,(BH42+BI42)*-BH43,(BH42+BG42)*-BH43))</f>
        <v>#DIV/0!</v>
      </c>
      <c r="BI45" t="e">
        <f t="shared" ref="BI45" si="537">IF(OR(BI44=1,BI44=$AF$3),BI42*-BI43,IF(MOD(BI44,2)=0,(BI42+BJ42)*-BI43,(BI42+BH42)*-BI43))</f>
        <v>#DIV/0!</v>
      </c>
      <c r="BJ45" t="e">
        <f t="shared" ref="BJ45" si="538">IF(OR(BJ44=1,BJ44=$AF$3),BJ42*-BJ43,IF(MOD(BJ44,2)=0,(BJ42+BK42)*-BJ43,(BJ42+BI42)*-BJ43))</f>
        <v>#DIV/0!</v>
      </c>
      <c r="BK45" t="e">
        <f t="shared" ref="BK45" si="539">IF(OR(BK44=1,BK44=$AF$3),BK42*-BK43,IF(MOD(BK44,2)=0,(BK42+BL42)*-BK43,(BK42+BJ42)*-BK43))</f>
        <v>#DIV/0!</v>
      </c>
      <c r="BL45" t="e">
        <f t="shared" ref="BL45" si="540">IF(OR(BL44=1,BL44=$AF$3),BL42*-BL43,IF(MOD(BL44,2)=0,(BL42+BM42)*-BL43,(BL42+BK42)*-BL43))</f>
        <v>#DIV/0!</v>
      </c>
      <c r="BM45" t="e">
        <f t="shared" ref="BM45" si="541">IF(OR(BM44=1,BM44=$AF$3),BM42*-BM43,IF(MOD(BM44,2)=0,(BM42+BN42)*-BM43,(BM42+BL42)*-BM43))</f>
        <v>#DIV/0!</v>
      </c>
      <c r="BN45" t="e">
        <f t="shared" ref="BN45" si="542">IF(OR(BN44=1,BN44=$AF$3),BN42*-BN43,IF(MOD(BN44,2)=0,(BN42+BO42)*-BN43,(BN42+BM42)*-BN43))</f>
        <v>#DIV/0!</v>
      </c>
      <c r="BO45" t="e">
        <f t="shared" ref="BO45" si="543">IF(OR(BO44=1,BO44=$AF$3),BO42*-BO43,IF(MOD(BO44,2)=0,(BO42+BP42)*-BO43,(BO42+BN42)*-BO43))</f>
        <v>#DIV/0!</v>
      </c>
      <c r="BP45" t="e">
        <f t="shared" ref="BP45" si="544">IF(OR(BP44=1,BP44=$AF$3),BP42*-BP43,IF(MOD(BP44,2)=0,(BP42+BQ42)*-BP43,(BP42+BO42)*-BP43))</f>
        <v>#DIV/0!</v>
      </c>
      <c r="BQ45" t="e">
        <f t="shared" ref="BQ45" si="545">IF(OR(BQ44=1,BQ44=$AF$3),BQ42*-BQ43,IF(MOD(BQ44,2)=0,(BQ42+BR42)*-BQ43,(BQ42+BP42)*-BQ43))</f>
        <v>#DIV/0!</v>
      </c>
      <c r="BR45" t="e">
        <f t="shared" ref="BR45" si="546">IF(OR(BR44=1,BR44=$AF$3),BR42*-BR43,IF(MOD(BR44,2)=0,(BR42+BS42)*-BR43,(BR42+BQ42)*-BR43))</f>
        <v>#DIV/0!</v>
      </c>
      <c r="BS45" t="e">
        <f t="shared" ref="BS45" si="547">IF(OR(BS44=1,BS44=$AF$3),BS42*-BS43,IF(MOD(BS44,2)=0,(BS42+BT42)*-BS43,(BS42+BR42)*-BS43))</f>
        <v>#DIV/0!</v>
      </c>
      <c r="BT45" t="e">
        <f t="shared" ref="BT45" si="548">IF(OR(BT44=1,BT44=$AF$3),BT42*-BT43,IF(MOD(BT44,2)=0,(BT42+BU42)*-BT43,(BT42+BS42)*-BT43))</f>
        <v>#DIV/0!</v>
      </c>
      <c r="BU45" t="e">
        <f t="shared" ref="BU45" si="549">IF(OR(BU44=1,BU44=$AF$3),BU42*-BU43,IF(MOD(BU44,2)=0,(BU42+BV42)*-BU43,(BU42+BT42)*-BU43))</f>
        <v>#DIV/0!</v>
      </c>
      <c r="BV45" t="e">
        <f t="shared" ref="BV45" si="550">IF(OR(BV44=1,BV44=$AF$3),BV42*-BV43,IF(MOD(BV44,2)=0,(BV42+BW42)*-BV43,(BV42+BU42)*-BV43))</f>
        <v>#DIV/0!</v>
      </c>
      <c r="BW45" t="e">
        <f t="shared" ref="BW45" si="551">IF(OR(BW44=1,BW44=$AF$3),BW42*-BW43,IF(MOD(BW44,2)=0,(BW42+BX42)*-BW43,(BW42+BV42)*-BW43))</f>
        <v>#DIV/0!</v>
      </c>
      <c r="BX45" t="e">
        <f t="shared" ref="BX45" si="552">IF(OR(BX44=1,BX44=$AF$3),BX42*-BX43,IF(MOD(BX44,2)=0,(BX42+BY42)*-BX43,(BX42+BW42)*-BX43))</f>
        <v>#DIV/0!</v>
      </c>
      <c r="BY45" t="e">
        <f t="shared" ref="BY45" si="553">IF(OR(BY44=1,BY44=$AF$3),BY42*-BY43,IF(MOD(BY44,2)=0,(BY42+BZ42)*-BY43,(BY42+BX42)*-BY43))</f>
        <v>#DIV/0!</v>
      </c>
      <c r="BZ45" t="e">
        <f t="shared" ref="BZ45" si="554">IF(OR(BZ44=1,BZ44=$AF$3),BZ42*-BZ43,IF(MOD(BZ44,2)=0,(BZ42+CA42)*-BZ43,(BZ42+BY42)*-BZ43))</f>
        <v>#DIV/0!</v>
      </c>
      <c r="CA45" t="e">
        <f t="shared" ref="CA45" si="555">IF(OR(CA44=1,CA44=$AF$3),CA42*-CA43,IF(MOD(CA44,2)=0,(CA42+CB42)*-CA43,(CA42+BZ42)*-CA43))</f>
        <v>#DIV/0!</v>
      </c>
      <c r="CB45" t="e">
        <f t="shared" ref="CB45" si="556">IF(OR(CB44=1,CB44=$AF$3),CB42*-CB43,IF(MOD(CB44,2)=0,(CB42+CC42)*-CB43,(CB42+CA42)*-CB43))</f>
        <v>#DIV/0!</v>
      </c>
      <c r="CC45" t="e">
        <f t="shared" ref="CC45" si="557">IF(OR(CC44=1,CC44=$AF$3),CC42*-CC43,IF(MOD(CC44,2)=0,(CC42+CD42)*-CC43,(CC42+CB42)*-CC43))</f>
        <v>#DIV/0!</v>
      </c>
      <c r="CD45" t="e">
        <f t="shared" ref="CD45" si="558">IF(OR(CD44=1,CD44=$AF$3),CD42*-CD43,IF(MOD(CD44,2)=0,(CD42+CE42)*-CD43,(CD42+CC42)*-CD43))</f>
        <v>#DIV/0!</v>
      </c>
      <c r="CE45" t="e">
        <f t="shared" ref="CE45" si="559">IF(OR(CE44=1,CE44=$AF$3),CE42*-CE43,IF(MOD(CE44,2)=0,(CE42+CF42)*-CE43,(CE42+CD42)*-CE43))</f>
        <v>#DIV/0!</v>
      </c>
      <c r="CF45" t="e">
        <f t="shared" ref="CF45" si="560">IF(OR(CF44=1,CF44=$AF$3),CF42*-CF43,IF(MOD(CF44,2)=0,(CF42+CG42)*-CF43,(CF42+CE42)*-CF43))</f>
        <v>#DIV/0!</v>
      </c>
      <c r="CG45" t="e">
        <f t="shared" ref="CG45" si="561">IF(OR(CG44=1,CG44=$AF$3),CG42*-CG43,IF(MOD(CG44,2)=0,(CG42+CH42)*-CG43,(CG42+CF42)*-CG43))</f>
        <v>#DIV/0!</v>
      </c>
      <c r="CH45" t="e">
        <f t="shared" ref="CH45" si="562">IF(OR(CH44=1,CH44=$AF$3),CH42*-CH43,IF(MOD(CH44,2)=0,(CH42+CI42)*-CH43,(CH42+CG42)*-CH43))</f>
        <v>#DIV/0!</v>
      </c>
      <c r="CI45" t="e">
        <f t="shared" ref="CI45" si="563">IF(OR(CI44=1,CI44=$AF$3),CI42*-CI43,IF(MOD(CI44,2)=0,(CI42+CJ42)*-CI43,(CI42+CH42)*-CI43))</f>
        <v>#DIV/0!</v>
      </c>
      <c r="CJ45" t="e">
        <f t="shared" ref="CJ45" si="564">IF(OR(CJ44=1,CJ44=$AF$3),CJ42*-CJ43,IF(MOD(CJ44,2)=0,(CJ42+CK42)*-CJ43,(CJ42+CI42)*-CJ43))</f>
        <v>#DIV/0!</v>
      </c>
      <c r="CK45" t="e">
        <f t="shared" ref="CK45" si="565">IF(OR(CK44=1,CK44=$AF$3),CK42*-CK43,IF(MOD(CK44,2)=0,(CK42+CL42)*-CK43,(CK42+CJ42)*-CK43))</f>
        <v>#DIV/0!</v>
      </c>
      <c r="CL45" t="e">
        <f t="shared" ref="CL45" si="566">IF(OR(CL44=1,CL44=$AF$3),CL42*-CL43,IF(MOD(CL44,2)=0,(CL42+CM42)*-CL43,(CL42+CK42)*-CL43))</f>
        <v>#DIV/0!</v>
      </c>
      <c r="CM45" t="e">
        <f t="shared" ref="CM45" si="567">IF(OR(CM44=1,CM44=$AF$3),CM42*-CM43,IF(MOD(CM44,2)=0,(CM42+CN42)*-CM43,(CM42+CL42)*-CM43))</f>
        <v>#DIV/0!</v>
      </c>
      <c r="CN45" t="e">
        <f t="shared" ref="CN45" si="568">IF(OR(CN44=1,CN44=$AF$3),CN42*-CN43,IF(MOD(CN44,2)=0,(CN42+CO42)*-CN43,(CN42+CM42)*-CN43))</f>
        <v>#DIV/0!</v>
      </c>
      <c r="CO45" t="e">
        <f t="shared" ref="CO45" si="569">IF(OR(CO44=1,CO44=$AF$3),CO42*-CO43,IF(MOD(CO44,2)=0,(CO42+CP42)*-CO43,(CO42+CN42)*-CO43))</f>
        <v>#DIV/0!</v>
      </c>
      <c r="CP45">
        <f t="shared" ref="CP45" si="570">IF(OR(CP44=1,CP44=$AF$3),CP42*-CP43,IF(MOD(CP44,2)=0,(CP42+CQ42)*-CP43,(CP42+CO42)*-CP43))</f>
        <v>0</v>
      </c>
      <c r="CQ45">
        <f t="shared" ref="CQ45" si="571">IF(OR(CQ44=1,CQ44=$AF$3),CQ42*-CQ43,IF(MOD(CQ44,2)=0,(CQ42+CR42)*-CQ43,(CQ42+CP42)*-CQ43))</f>
        <v>0</v>
      </c>
      <c r="CR45">
        <f t="shared" ref="CR45" si="572">IF(OR(CR44=1,CR44=$AF$3),CR42*-CR43,IF(MOD(CR44,2)=0,(CR42+CS42)*-CR43,(CR42+CQ42)*-CR43))</f>
        <v>0</v>
      </c>
      <c r="CS45">
        <f t="shared" ref="CS45" si="573">IF(OR(CS44=1,CS44=$AF$3),CS42*-CS43,IF(MOD(CS44,2)=0,(CS42+CT42)*-CS43,(CS42+CR42)*-CS43))</f>
        <v>0</v>
      </c>
      <c r="CT45">
        <f t="shared" ref="CT45" si="574">IF(OR(CT44=1,CT44=$AF$3),CT42*-CT43,IF(MOD(CT44,2)=0,(CT42+CU42)*-CT43,(CT42+CS42)*-CT43))</f>
        <v>0</v>
      </c>
      <c r="CU45">
        <f t="shared" ref="CU45" si="575">IF(OR(CU44=1,CU44=$AF$3),CU42*-CU43,IF(MOD(CU44,2)=0,(CU42+CV42)*-CU43,(CU42+CT42)*-CU43))</f>
        <v>0</v>
      </c>
      <c r="CV45">
        <f t="shared" ref="CV45" si="576">IF(OR(CV44=1,CV44=$AF$3),CV42*-CV43,IF(MOD(CV44,2)=0,(CV42+CW42)*-CV43,(CV42+CU42)*-CV43))</f>
        <v>0</v>
      </c>
      <c r="CW45">
        <f t="shared" ref="CW45" si="577">IF(OR(CW44=1,CW44=$AF$3),CW42*-CW43,IF(MOD(CW44,2)=0,(CW42+CX42)*-CW43,(CW42+CV42)*-CW43))</f>
        <v>0</v>
      </c>
      <c r="CX45">
        <f t="shared" ref="CX45" si="578">IF(OR(CX44=1,CX44=$AF$3),CX42*-CX43,IF(MOD(CX44,2)=0,(CX42+CY42)*-CX43,(CX42+CW42)*-CX43))</f>
        <v>0</v>
      </c>
      <c r="CY45">
        <f t="shared" ref="CY45" si="579">IF(OR(CY44=1,CY44=$AF$3),CY42*-CY43,IF(MOD(CY44,2)=0,(CY42+CZ42)*-CY43,(CY42+CX42)*-CY43))</f>
        <v>0</v>
      </c>
    </row>
    <row r="46" spans="6:103" x14ac:dyDescent="0.25">
      <c r="F46" s="7" cm="1">
        <f t="array" ref="F46">SUM(_xlfn.LAMBDA(_xlpm.P_List,_xlpm.a_List,_xlpm.b_List,SUM(IFERROR(-_xlpm.P_List*_xlpm.a_List*(_xlpm.b_List^2)/((_xlpm.a_List + _xlpm.b_List)^2),0)))(_xlfn.TEXTSPLIT(C46,",")+0,_xlfn.TEXTSPLIT(D46,",")+0,_xlfn.TEXTSPLIT(E46,",")+0))</f>
        <v>0</v>
      </c>
      <c r="G46" s="7" cm="1">
        <f t="array" ref="G46">SUM(_xlfn.LAMBDA(_xlpm.P_List,_xlpm.a_List,_xlpm.b_List,SUM(IFERROR(_xlpm.P_List*_xlpm.b_List*(_xlpm.a_List^2)/((_xlpm.a_List + _xlpm.b_List)^2),0)))(_xlfn.TEXTSPLIT(C46,",")+0,_xlfn.TEXTSPLIT(D46,",")+0,_xlfn.TEXTSPLIT(E46,",")+0))</f>
        <v>0</v>
      </c>
      <c r="L46" s="2">
        <f t="shared" si="3"/>
        <v>0</v>
      </c>
      <c r="N46" s="7" cm="1">
        <f t="array" ref="N46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46,",")+0,_xlfn.TEXTSPLIT(J46,",")+0,_xlfn.TEXTSPLIT(K46,",")+0,_xlfn.TEXTSPLIT(H46,",")+0,_xlfn.TEXTSPLIT(I46,",")+0,_xlfn.TEXTSPLIT(M46,",")+0))</f>
        <v>0</v>
      </c>
      <c r="O46" s="7" cm="1">
        <f t="array" ref="O46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46,",")+0,_xlfn.TEXTSPLIT(J46,",")+0,_xlfn.TEXTSPLIT(K46,",")+0,_xlfn.TEXTSPLIT(H46,",")+0,_xlfn.TEXTSPLIT(I46,",")+0,_xlfn.TEXTSPLIT(M46,",")+0))</f>
        <v>0</v>
      </c>
      <c r="S46" s="7" cm="1">
        <f t="array" ref="S46">SUM(_xlfn.LAMBDA(_xlpm.M,_xlpm.a,_xlpm.b,SUM(IFERROR(-_xlpm.M*_xlpm.b/(_xlpm.a+_xlpm.b)*(3*_xlpm.a/(_xlpm.a+_xlpm.b)-1),0)))(_xlfn.TEXTSPLIT(P46,",")+0,_xlfn.TEXTSPLIT(Q46,",")+0,_xlfn.TEXTSPLIT(R46,",")+0))</f>
        <v>0</v>
      </c>
      <c r="T46" s="7" cm="1">
        <f t="array" ref="T46">SUM(_xlfn.LAMBDA(_xlpm.M,_xlpm.a,_xlpm.b,SUM(IFERROR(_xlpm.M*_xlpm.a/(_xlpm.a+_xlpm.b)*(3*_xlpm.b/(_xlpm.a+_xlpm.b)-1),0)))(_xlfn.TEXTSPLIT(P46,",")+0,_xlfn.TEXTSPLIT(Q46,",")+0,_xlfn.TEXTSPLIT(R46,",")+0))</f>
        <v>0</v>
      </c>
      <c r="W46" s="2">
        <f t="shared" si="4"/>
        <v>0</v>
      </c>
      <c r="AA46" s="7" t="e">
        <f t="shared" si="5"/>
        <v>#DIV/0!</v>
      </c>
      <c r="AB46" s="7" t="e">
        <f t="shared" si="6"/>
        <v>#DIV/0!</v>
      </c>
      <c r="AJ46" t="e">
        <f t="shared" si="67"/>
        <v>#DIV/0!</v>
      </c>
      <c r="AL46" s="5">
        <v>37</v>
      </c>
      <c r="AM46" s="4" t="s">
        <v>10</v>
      </c>
      <c r="AN46" cm="1">
        <f t="array" ref="AN46">INDEX($AN45:$ABD45, IF(MOD(COLUMN()-COLUMN($AN46),2)=0, COLUMN()-COLUMN($AN46)+2, COLUMN()-COLUMN($AN46)))/2</f>
        <v>-7.4373772832748324E-4</v>
      </c>
      <c r="AO46" cm="1">
        <f t="array" ref="AO46">INDEX($AN45:$ABD45, IF(MOD(COLUMN()-COLUMN($AN46),2)=0, COLUMN()-COLUMN($AN46)+2, COLUMN()-COLUMN($AN46)))/2</f>
        <v>2.1692350409551584E-3</v>
      </c>
      <c r="AP46" cm="1">
        <f t="array" ref="AP46">INDEX($AN45:$ABD45, IF(MOD(COLUMN()-COLUMN($AN46),2)=0, COLUMN()-COLUMN($AN46)+2, COLUMN()-COLUMN($AN46)))/2</f>
        <v>0</v>
      </c>
      <c r="AQ46" cm="1">
        <f t="array" ref="AQ46">INDEX($AN45:$ABD45, IF(MOD(COLUMN()-COLUMN($AN46),2)=0, COLUMN()-COLUMN($AN46)+2, COLUMN()-COLUMN($AN46)))/2</f>
        <v>-5.578032962456123E-4</v>
      </c>
      <c r="AR46" cm="1">
        <f t="array" ref="AR46">INDEX($AN45:$ABD45, IF(MOD(COLUMN()-COLUMN($AN46),2)=0, COLUMN()-COLUMN($AN46)+2, COLUMN()-COLUMN($AN46)))/2</f>
        <v>5.5018723846342018E-4</v>
      </c>
      <c r="AS46" cm="1">
        <f t="array" ref="AS46">INDEX($AN45:$ABD45, IF(MOD(COLUMN()-COLUMN($AN46),2)=0, COLUMN()-COLUMN($AN46)+2, COLUMN()-COLUMN($AN46)))/2</f>
        <v>5.4309433876417647E-4</v>
      </c>
      <c r="AT46" cm="1">
        <f t="array" ref="AT46">INDEX($AN45:$ABD45, IF(MOD(COLUMN()-COLUMN($AN46),2)=0, COLUMN()-COLUMN($AN46)+2, COLUMN()-COLUMN($AN46)))/2</f>
        <v>2.9544256646635487E-3</v>
      </c>
      <c r="AU46" cm="1">
        <f t="array" ref="AU46">INDEX($AN45:$ABD45, IF(MOD(COLUMN()-COLUMN($AN46),2)=0, COLUMN()-COLUMN($AN46)+2, COLUMN()-COLUMN($AN46)))/2</f>
        <v>4.1254079743662797E-3</v>
      </c>
      <c r="AV46" cm="1">
        <f t="array" ref="AV46">INDEX($AN45:$ABD45, IF(MOD(COLUMN()-COLUMN($AN46),2)=0, COLUMN()-COLUMN($AN46)+2, COLUMN()-COLUMN($AN46)))/2</f>
        <v>7.2693625696211225E-4</v>
      </c>
      <c r="AW46" cm="1">
        <f t="array" ref="AW46">INDEX($AN45:$ABD45, IF(MOD(COLUMN()-COLUMN($AN46),2)=0, COLUMN()-COLUMN($AN46)+2, COLUMN()-COLUMN($AN46)))/2</f>
        <v>5.9257115535789307E-4</v>
      </c>
      <c r="AX46" cm="1">
        <f t="array" ref="AX46">INDEX($AN45:$ABD45, IF(MOD(COLUMN()-COLUMN($AN46),2)=0, COLUMN()-COLUMN($AN46)+2, COLUMN()-COLUMN($AN46)))/2</f>
        <v>3.4692929309265287E-3</v>
      </c>
      <c r="AY46" cm="1">
        <f t="array" ref="AY46">INDEX($AN45:$ABD45, IF(MOD(COLUMN()-COLUMN($AN46),2)=0, COLUMN()-COLUMN($AN46)+2, COLUMN()-COLUMN($AN46)))/2</f>
        <v>2.34482532430996E-3</v>
      </c>
      <c r="AZ46" t="e" cm="1">
        <f t="array" ref="AZ46">INDEX($AN45:$ABD45, IF(MOD(COLUMN()-COLUMN($AN46),2)=0, COLUMN()-COLUMN($AN46)+2, COLUMN()-COLUMN($AN46)))/2</f>
        <v>#DIV/0!</v>
      </c>
      <c r="BA46" cm="1">
        <f t="array" ref="BA46">INDEX($AN45:$ABD45, IF(MOD(COLUMN()-COLUMN($AN46),2)=0, COLUMN()-COLUMN($AN46)+2, COLUMN()-COLUMN($AN46)))/2</f>
        <v>5.3743613966654828E-3</v>
      </c>
      <c r="BB46" t="e" cm="1">
        <f t="array" ref="BB46">INDEX($AN45:$ABD45, IF(MOD(COLUMN()-COLUMN($AN46),2)=0, COLUMN()-COLUMN($AN46)+2, COLUMN()-COLUMN($AN46)))/2</f>
        <v>#DIV/0!</v>
      </c>
      <c r="BC46" t="e" cm="1">
        <f t="array" ref="BC46">INDEX($AN45:$ABD45, IF(MOD(COLUMN()-COLUMN($AN46),2)=0, COLUMN()-COLUMN($AN46)+2, COLUMN()-COLUMN($AN46)))/2</f>
        <v>#DIV/0!</v>
      </c>
      <c r="BD46" t="e" cm="1">
        <f t="array" ref="BD46">INDEX($AN45:$ABD45, IF(MOD(COLUMN()-COLUMN($AN46),2)=0, COLUMN()-COLUMN($AN46)+2, COLUMN()-COLUMN($AN46)))/2</f>
        <v>#DIV/0!</v>
      </c>
      <c r="BE46" t="e" cm="1">
        <f t="array" ref="BE46">INDEX($AN45:$ABD45, IF(MOD(COLUMN()-COLUMN($AN46),2)=0, COLUMN()-COLUMN($AN46)+2, COLUMN()-COLUMN($AN46)))/2</f>
        <v>#DIV/0!</v>
      </c>
      <c r="BF46" t="e" cm="1">
        <f t="array" ref="BF46">INDEX($AN45:$ABD45, IF(MOD(COLUMN()-COLUMN($AN46),2)=0, COLUMN()-COLUMN($AN46)+2, COLUMN()-COLUMN($AN46)))/2</f>
        <v>#DIV/0!</v>
      </c>
      <c r="BG46" t="e" cm="1">
        <f t="array" ref="BG46">INDEX($AN45:$ABD45, IF(MOD(COLUMN()-COLUMN($AN46),2)=0, COLUMN()-COLUMN($AN46)+2, COLUMN()-COLUMN($AN46)))/2</f>
        <v>#DIV/0!</v>
      </c>
      <c r="BH46" t="e" cm="1">
        <f t="array" ref="BH46">INDEX($AN45:$ABD45, IF(MOD(COLUMN()-COLUMN($AN46),2)=0, COLUMN()-COLUMN($AN46)+2, COLUMN()-COLUMN($AN46)))/2</f>
        <v>#DIV/0!</v>
      </c>
      <c r="BI46" t="e" cm="1">
        <f t="array" ref="BI46">INDEX($AN45:$ABD45, IF(MOD(COLUMN()-COLUMN($AN46),2)=0, COLUMN()-COLUMN($AN46)+2, COLUMN()-COLUMN($AN46)))/2</f>
        <v>#DIV/0!</v>
      </c>
      <c r="BJ46" t="e" cm="1">
        <f t="array" ref="BJ46">INDEX($AN45:$ABD45, IF(MOD(COLUMN()-COLUMN($AN46),2)=0, COLUMN()-COLUMN($AN46)+2, COLUMN()-COLUMN($AN46)))/2</f>
        <v>#DIV/0!</v>
      </c>
      <c r="BK46" t="e" cm="1">
        <f t="array" ref="BK46">INDEX($AN45:$ABD45, IF(MOD(COLUMN()-COLUMN($AN46),2)=0, COLUMN()-COLUMN($AN46)+2, COLUMN()-COLUMN($AN46)))/2</f>
        <v>#DIV/0!</v>
      </c>
      <c r="BL46" t="e" cm="1">
        <f t="array" ref="BL46">INDEX($AN45:$ABD45, IF(MOD(COLUMN()-COLUMN($AN46),2)=0, COLUMN()-COLUMN($AN46)+2, COLUMN()-COLUMN($AN46)))/2</f>
        <v>#DIV/0!</v>
      </c>
      <c r="BM46" t="e" cm="1">
        <f t="array" ref="BM46">INDEX($AN45:$ABD45, IF(MOD(COLUMN()-COLUMN($AN46),2)=0, COLUMN()-COLUMN($AN46)+2, COLUMN()-COLUMN($AN46)))/2</f>
        <v>#DIV/0!</v>
      </c>
      <c r="BN46" t="e" cm="1">
        <f t="array" ref="BN46">INDEX($AN45:$ABD45, IF(MOD(COLUMN()-COLUMN($AN46),2)=0, COLUMN()-COLUMN($AN46)+2, COLUMN()-COLUMN($AN46)))/2</f>
        <v>#DIV/0!</v>
      </c>
      <c r="BO46" t="e" cm="1">
        <f t="array" ref="BO46">INDEX($AN45:$ABD45, IF(MOD(COLUMN()-COLUMN($AN46),2)=0, COLUMN()-COLUMN($AN46)+2, COLUMN()-COLUMN($AN46)))/2</f>
        <v>#DIV/0!</v>
      </c>
      <c r="BP46" t="e" cm="1">
        <f t="array" ref="BP46">INDEX($AN45:$ABD45, IF(MOD(COLUMN()-COLUMN($AN46),2)=0, COLUMN()-COLUMN($AN46)+2, COLUMN()-COLUMN($AN46)))/2</f>
        <v>#DIV/0!</v>
      </c>
      <c r="BQ46" t="e" cm="1">
        <f t="array" ref="BQ46">INDEX($AN45:$ABD45, IF(MOD(COLUMN()-COLUMN($AN46),2)=0, COLUMN()-COLUMN($AN46)+2, COLUMN()-COLUMN($AN46)))/2</f>
        <v>#DIV/0!</v>
      </c>
      <c r="BR46" t="e" cm="1">
        <f t="array" ref="BR46">INDEX($AN45:$ABD45, IF(MOD(COLUMN()-COLUMN($AN46),2)=0, COLUMN()-COLUMN($AN46)+2, COLUMN()-COLUMN($AN46)))/2</f>
        <v>#DIV/0!</v>
      </c>
      <c r="BS46" t="e" cm="1">
        <f t="array" ref="BS46">INDEX($AN45:$ABD45, IF(MOD(COLUMN()-COLUMN($AN46),2)=0, COLUMN()-COLUMN($AN46)+2, COLUMN()-COLUMN($AN46)))/2</f>
        <v>#DIV/0!</v>
      </c>
      <c r="BT46" t="e" cm="1">
        <f t="array" ref="BT46">INDEX($AN45:$ABD45, IF(MOD(COLUMN()-COLUMN($AN46),2)=0, COLUMN()-COLUMN($AN46)+2, COLUMN()-COLUMN($AN46)))/2</f>
        <v>#DIV/0!</v>
      </c>
      <c r="BU46" t="e" cm="1">
        <f t="array" ref="BU46">INDEX($AN45:$ABD45, IF(MOD(COLUMN()-COLUMN($AN46),2)=0, COLUMN()-COLUMN($AN46)+2, COLUMN()-COLUMN($AN46)))/2</f>
        <v>#DIV/0!</v>
      </c>
      <c r="BV46" t="e" cm="1">
        <f t="array" ref="BV46">INDEX($AN45:$ABD45, IF(MOD(COLUMN()-COLUMN($AN46),2)=0, COLUMN()-COLUMN($AN46)+2, COLUMN()-COLUMN($AN46)))/2</f>
        <v>#DIV/0!</v>
      </c>
      <c r="BW46" t="e" cm="1">
        <f t="array" ref="BW46">INDEX($AN45:$ABD45, IF(MOD(COLUMN()-COLUMN($AN46),2)=0, COLUMN()-COLUMN($AN46)+2, COLUMN()-COLUMN($AN46)))/2</f>
        <v>#DIV/0!</v>
      </c>
      <c r="BX46" t="e" cm="1">
        <f t="array" ref="BX46">INDEX($AN45:$ABD45, IF(MOD(COLUMN()-COLUMN($AN46),2)=0, COLUMN()-COLUMN($AN46)+2, COLUMN()-COLUMN($AN46)))/2</f>
        <v>#DIV/0!</v>
      </c>
      <c r="BY46" t="e" cm="1">
        <f t="array" ref="BY46">INDEX($AN45:$ABD45, IF(MOD(COLUMN()-COLUMN($AN46),2)=0, COLUMN()-COLUMN($AN46)+2, COLUMN()-COLUMN($AN46)))/2</f>
        <v>#DIV/0!</v>
      </c>
      <c r="BZ46" t="e" cm="1">
        <f t="array" ref="BZ46">INDEX($AN45:$ABD45, IF(MOD(COLUMN()-COLUMN($AN46),2)=0, COLUMN()-COLUMN($AN46)+2, COLUMN()-COLUMN($AN46)))/2</f>
        <v>#DIV/0!</v>
      </c>
      <c r="CA46" t="e" cm="1">
        <f t="array" ref="CA46">INDEX($AN45:$ABD45, IF(MOD(COLUMN()-COLUMN($AN46),2)=0, COLUMN()-COLUMN($AN46)+2, COLUMN()-COLUMN($AN46)))/2</f>
        <v>#DIV/0!</v>
      </c>
      <c r="CB46" t="e" cm="1">
        <f t="array" ref="CB46">INDEX($AN45:$ABD45, IF(MOD(COLUMN()-COLUMN($AN46),2)=0, COLUMN()-COLUMN($AN46)+2, COLUMN()-COLUMN($AN46)))/2</f>
        <v>#DIV/0!</v>
      </c>
      <c r="CC46" t="e" cm="1">
        <f t="array" ref="CC46">INDEX($AN45:$ABD45, IF(MOD(COLUMN()-COLUMN($AN46),2)=0, COLUMN()-COLUMN($AN46)+2, COLUMN()-COLUMN($AN46)))/2</f>
        <v>#DIV/0!</v>
      </c>
      <c r="CD46" t="e" cm="1">
        <f t="array" ref="CD46">INDEX($AN45:$ABD45, IF(MOD(COLUMN()-COLUMN($AN46),2)=0, COLUMN()-COLUMN($AN46)+2, COLUMN()-COLUMN($AN46)))/2</f>
        <v>#DIV/0!</v>
      </c>
      <c r="CE46" t="e" cm="1">
        <f t="array" ref="CE46">INDEX($AN45:$ABD45, IF(MOD(COLUMN()-COLUMN($AN46),2)=0, COLUMN()-COLUMN($AN46)+2, COLUMN()-COLUMN($AN46)))/2</f>
        <v>#DIV/0!</v>
      </c>
      <c r="CF46" t="e" cm="1">
        <f t="array" ref="CF46">INDEX($AN45:$ABD45, IF(MOD(COLUMN()-COLUMN($AN46),2)=0, COLUMN()-COLUMN($AN46)+2, COLUMN()-COLUMN($AN46)))/2</f>
        <v>#DIV/0!</v>
      </c>
      <c r="CG46" t="e" cm="1">
        <f t="array" ref="CG46">INDEX($AN45:$ABD45, IF(MOD(COLUMN()-COLUMN($AN46),2)=0, COLUMN()-COLUMN($AN46)+2, COLUMN()-COLUMN($AN46)))/2</f>
        <v>#DIV/0!</v>
      </c>
      <c r="CH46" t="e" cm="1">
        <f t="array" ref="CH46">INDEX($AN45:$ABD45, IF(MOD(COLUMN()-COLUMN($AN46),2)=0, COLUMN()-COLUMN($AN46)+2, COLUMN()-COLUMN($AN46)))/2</f>
        <v>#DIV/0!</v>
      </c>
      <c r="CI46" t="e" cm="1">
        <f t="array" ref="CI46">INDEX($AN45:$ABD45, IF(MOD(COLUMN()-COLUMN($AN46),2)=0, COLUMN()-COLUMN($AN46)+2, COLUMN()-COLUMN($AN46)))/2</f>
        <v>#DIV/0!</v>
      </c>
      <c r="CJ46" t="e" cm="1">
        <f t="array" ref="CJ46">INDEX($AN45:$ABD45, IF(MOD(COLUMN()-COLUMN($AN46),2)=0, COLUMN()-COLUMN($AN46)+2, COLUMN()-COLUMN($AN46)))/2</f>
        <v>#DIV/0!</v>
      </c>
      <c r="CK46" t="e" cm="1">
        <f t="array" ref="CK46">INDEX($AN45:$ABD45, IF(MOD(COLUMN()-COLUMN($AN46),2)=0, COLUMN()-COLUMN($AN46)+2, COLUMN()-COLUMN($AN46)))/2</f>
        <v>#DIV/0!</v>
      </c>
      <c r="CL46" t="e" cm="1">
        <f t="array" ref="CL46">INDEX($AN45:$ABD45, IF(MOD(COLUMN()-COLUMN($AN46),2)=0, COLUMN()-COLUMN($AN46)+2, COLUMN()-COLUMN($AN46)))/2</f>
        <v>#DIV/0!</v>
      </c>
      <c r="CM46" t="e" cm="1">
        <f t="array" ref="CM46">INDEX($AN45:$ABD45, IF(MOD(COLUMN()-COLUMN($AN46),2)=0, COLUMN()-COLUMN($AN46)+2, COLUMN()-COLUMN($AN46)))/2</f>
        <v>#DIV/0!</v>
      </c>
      <c r="CN46" t="e" cm="1">
        <f t="array" ref="CN46">INDEX($AN45:$ABD45, IF(MOD(COLUMN()-COLUMN($AN46),2)=0, COLUMN()-COLUMN($AN46)+2, COLUMN()-COLUMN($AN46)))/2</f>
        <v>#DIV/0!</v>
      </c>
      <c r="CO46" t="e" cm="1">
        <f t="array" ref="CO46">INDEX($AN45:$ABD45, IF(MOD(COLUMN()-COLUMN($AN46),2)=0, COLUMN()-COLUMN($AN46)+2, COLUMN()-COLUMN($AN46)))/2</f>
        <v>#DIV/0!</v>
      </c>
      <c r="CP46" cm="1">
        <f t="array" ref="CP46">INDEX($AN45:$ABD45, IF(MOD(COLUMN()-COLUMN($AN46),2)=0, COLUMN()-COLUMN($AN46)+2, COLUMN()-COLUMN($AN46)))/2</f>
        <v>0</v>
      </c>
      <c r="CQ46" cm="1">
        <f t="array" ref="CQ46">INDEX($AN45:$ABD45, IF(MOD(COLUMN()-COLUMN($AN46),2)=0, COLUMN()-COLUMN($AN46)+2, COLUMN()-COLUMN($AN46)))/2</f>
        <v>0</v>
      </c>
      <c r="CR46" cm="1">
        <f t="array" ref="CR46">INDEX($AN45:$ABD45, IF(MOD(COLUMN()-COLUMN($AN46),2)=0, COLUMN()-COLUMN($AN46)+2, COLUMN()-COLUMN($AN46)))/2</f>
        <v>0</v>
      </c>
      <c r="CS46" cm="1">
        <f t="array" ref="CS46">INDEX($AN45:$ABD45, IF(MOD(COLUMN()-COLUMN($AN46),2)=0, COLUMN()-COLUMN($AN46)+2, COLUMN()-COLUMN($AN46)))/2</f>
        <v>0</v>
      </c>
      <c r="CT46" cm="1">
        <f t="array" ref="CT46">INDEX($AN45:$ABD45, IF(MOD(COLUMN()-COLUMN($AN46),2)=0, COLUMN()-COLUMN($AN46)+2, COLUMN()-COLUMN($AN46)))/2</f>
        <v>0</v>
      </c>
      <c r="CU46" cm="1">
        <f t="array" ref="CU46">INDEX($AN45:$ABD45, IF(MOD(COLUMN()-COLUMN($AN46),2)=0, COLUMN()-COLUMN($AN46)+2, COLUMN()-COLUMN($AN46)))/2</f>
        <v>0</v>
      </c>
      <c r="CV46" cm="1">
        <f t="array" ref="CV46">INDEX($AN45:$ABD45, IF(MOD(COLUMN()-COLUMN($AN46),2)=0, COLUMN()-COLUMN($AN46)+2, COLUMN()-COLUMN($AN46)))/2</f>
        <v>0</v>
      </c>
      <c r="CW46" cm="1">
        <f t="array" ref="CW46">INDEX($AN45:$ABD45, IF(MOD(COLUMN()-COLUMN($AN46),2)=0, COLUMN()-COLUMN($AN46)+2, COLUMN()-COLUMN($AN46)))/2</f>
        <v>0</v>
      </c>
      <c r="CX46" cm="1">
        <f t="array" ref="CX46">INDEX($AN45:$ABD45, IF(MOD(COLUMN()-COLUMN($AN46),2)=0, COLUMN()-COLUMN($AN46)+2, COLUMN()-COLUMN($AN46)))/2</f>
        <v>0</v>
      </c>
      <c r="CY46" cm="1">
        <f t="array" ref="CY46">INDEX($AN45:$ABD45, IF(MOD(COLUMN()-COLUMN($AN46),2)=0, COLUMN()-COLUMN($AN46)+2, COLUMN()-COLUMN($AN46)))/2</f>
        <v>0</v>
      </c>
    </row>
    <row r="47" spans="6:103" x14ac:dyDescent="0.25">
      <c r="F47" s="7" cm="1">
        <f t="array" ref="F47">SUM(_xlfn.LAMBDA(_xlpm.P_List,_xlpm.a_List,_xlpm.b_List,SUM(IFERROR(-_xlpm.P_List*_xlpm.a_List*(_xlpm.b_List^2)/((_xlpm.a_List + _xlpm.b_List)^2),0)))(_xlfn.TEXTSPLIT(C47,",")+0,_xlfn.TEXTSPLIT(D47,",")+0,_xlfn.TEXTSPLIT(E47,",")+0))</f>
        <v>0</v>
      </c>
      <c r="G47" s="7" cm="1">
        <f t="array" ref="G47">SUM(_xlfn.LAMBDA(_xlpm.P_List,_xlpm.a_List,_xlpm.b_List,SUM(IFERROR(_xlpm.P_List*_xlpm.b_List*(_xlpm.a_List^2)/((_xlpm.a_List + _xlpm.b_List)^2),0)))(_xlfn.TEXTSPLIT(C47,",")+0,_xlfn.TEXTSPLIT(D47,",")+0,_xlfn.TEXTSPLIT(E47,",")+0))</f>
        <v>0</v>
      </c>
      <c r="L47" s="2">
        <f t="shared" si="3"/>
        <v>0</v>
      </c>
      <c r="N47" s="7" cm="1">
        <f t="array" ref="N47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47,",")+0,_xlfn.TEXTSPLIT(J47,",")+0,_xlfn.TEXTSPLIT(K47,",")+0,_xlfn.TEXTSPLIT(H47,",")+0,_xlfn.TEXTSPLIT(I47,",")+0,_xlfn.TEXTSPLIT(M47,",")+0))</f>
        <v>0</v>
      </c>
      <c r="O47" s="7" cm="1">
        <f t="array" ref="O47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47,",")+0,_xlfn.TEXTSPLIT(J47,",")+0,_xlfn.TEXTSPLIT(K47,",")+0,_xlfn.TEXTSPLIT(H47,",")+0,_xlfn.TEXTSPLIT(I47,",")+0,_xlfn.TEXTSPLIT(M47,",")+0))</f>
        <v>0</v>
      </c>
      <c r="S47" s="7" cm="1">
        <f t="array" ref="S47">SUM(_xlfn.LAMBDA(_xlpm.M,_xlpm.a,_xlpm.b,SUM(IFERROR(-_xlpm.M*_xlpm.b/(_xlpm.a+_xlpm.b)*(3*_xlpm.a/(_xlpm.a+_xlpm.b)-1),0)))(_xlfn.TEXTSPLIT(P47,",")+0,_xlfn.TEXTSPLIT(Q47,",")+0,_xlfn.TEXTSPLIT(R47,",")+0))</f>
        <v>0</v>
      </c>
      <c r="T47" s="7" cm="1">
        <f t="array" ref="T47">SUM(_xlfn.LAMBDA(_xlpm.M,_xlpm.a,_xlpm.b,SUM(IFERROR(_xlpm.M*_xlpm.a/(_xlpm.a+_xlpm.b)*(3*_xlpm.b/(_xlpm.a+_xlpm.b)-1),0)))(_xlfn.TEXTSPLIT(P47,",")+0,_xlfn.TEXTSPLIT(Q47,",")+0,_xlfn.TEXTSPLIT(R47,",")+0))</f>
        <v>0</v>
      </c>
      <c r="W47" s="2">
        <f t="shared" si="4"/>
        <v>0</v>
      </c>
      <c r="AA47" s="7" t="e">
        <f t="shared" si="5"/>
        <v>#DIV/0!</v>
      </c>
      <c r="AB47" s="7" t="e">
        <f t="shared" si="6"/>
        <v>#DIV/0!</v>
      </c>
      <c r="AJ47" t="e">
        <f t="shared" si="67"/>
        <v>#DIV/0!</v>
      </c>
      <c r="AL47" s="5">
        <v>38</v>
      </c>
      <c r="AM47" t="s">
        <v>8</v>
      </c>
      <c r="AN47" cm="1">
        <f t="array" ref="AN47">INDEX($AI:$AI, ROW($AI$6) + COLUMNS($AN45:AN45) - 1)</f>
        <v>1</v>
      </c>
      <c r="AO47" cm="1">
        <f t="array" ref="AO47">INDEX($AI:$AI, ROW($AI$6) + COLUMNS($AN45:AO45) - 1)</f>
        <v>0.57142857142857151</v>
      </c>
      <c r="AP47" cm="1">
        <f t="array" ref="AP47">INDEX($AI:$AI, ROW($AI$6) + COLUMNS($AN45:AP45) - 1)</f>
        <v>0.42857142857142849</v>
      </c>
      <c r="AQ47" cm="1">
        <f t="array" ref="AQ47">INDEX($AI:$AI, ROW($AI$6) + COLUMNS($AN45:AQ45) - 1)</f>
        <v>0</v>
      </c>
      <c r="AR47" cm="1">
        <f t="array" ref="AR47">INDEX($AI:$AI, ROW($AI$6) + COLUMNS($AN45:AR45) - 1)</f>
        <v>0.625</v>
      </c>
      <c r="AS47" cm="1">
        <f t="array" ref="AS47">INDEX($AI:$AI, ROW($AI$6) + COLUMNS($AN45:AS45) - 1)</f>
        <v>0.25</v>
      </c>
      <c r="AT47" cm="1">
        <f t="array" ref="AT47">INDEX($AI:$AI, ROW($AI$6) + COLUMNS($AN45:AT45) - 1)</f>
        <v>0.75</v>
      </c>
      <c r="AU47" cm="1">
        <f t="array" ref="AU47">INDEX($AI:$AI, ROW($AI$6) + COLUMNS($AN45:AU45) - 1)</f>
        <v>0.6</v>
      </c>
      <c r="AV47" cm="1">
        <f t="array" ref="AV47">INDEX($AI:$AI, ROW($AI$6) + COLUMNS($AN45:AV45) - 1)</f>
        <v>0.4</v>
      </c>
      <c r="AW47" cm="1">
        <f t="array" ref="AW47">INDEX($AI:$AI, ROW($AI$6) + COLUMNS($AN45:AW45) - 1)</f>
        <v>0.4</v>
      </c>
      <c r="AX47" cm="1">
        <f t="array" ref="AX47">INDEX($AI:$AI, ROW($AI$6) + COLUMNS($AN45:AX45) - 1)</f>
        <v>0.6</v>
      </c>
      <c r="AY47" cm="1">
        <f t="array" ref="AY47">INDEX($AI:$AI, ROW($AI$6) + COLUMNS($AN45:AY45) - 1)</f>
        <v>0.42857142857142855</v>
      </c>
      <c r="AZ47" cm="1">
        <f t="array" ref="AZ47">INDEX($AI:$AI, ROW($AI$6) + COLUMNS($AN45:AZ45) - 1)</f>
        <v>0.5714285714285714</v>
      </c>
      <c r="BA47" cm="1">
        <f t="array" ref="BA47">INDEX($AI:$AI, ROW($AI$6) + COLUMNS($AN45:BA45) - 1)</f>
        <v>0.5714285714285714</v>
      </c>
      <c r="BB47" cm="1">
        <f t="array" ref="BB47">INDEX($AI:$AI, ROW($AI$6) + COLUMNS($AN45:BB45) - 1)</f>
        <v>0.4285714285714286</v>
      </c>
      <c r="BC47" cm="1">
        <f t="array" ref="BC47">INDEX($AI:$AI, ROW($AI$6) + COLUMNS($AN45:BC45) - 1)</f>
        <v>0.6</v>
      </c>
      <c r="BD47" cm="1">
        <f t="array" ref="BD47">INDEX($AI:$AI, ROW($AI$6) + COLUMNS($AN45:BD45) - 1)</f>
        <v>0.4</v>
      </c>
      <c r="BE47" cm="1">
        <f t="array" ref="BE47">INDEX($AI:$AI, ROW($AI$6) + COLUMNS($AN45:BE45) - 1)</f>
        <v>0.4</v>
      </c>
      <c r="BF47" cm="1">
        <f t="array" ref="BF47">INDEX($AI:$AI, ROW($AI$6) + COLUMNS($AN45:BF45) - 1)</f>
        <v>0.6</v>
      </c>
      <c r="BG47" cm="1">
        <f t="array" ref="BG47">INDEX($AI:$AI, ROW($AI$6) + COLUMNS($AN45:BG45) - 1)</f>
        <v>0.75</v>
      </c>
      <c r="BH47" cm="1">
        <f t="array" ref="BH47">INDEX($AI:$AI, ROW($AI$6) + COLUMNS($AN45:BH45) - 1)</f>
        <v>0.25</v>
      </c>
      <c r="BI47" cm="1">
        <f t="array" ref="BI47">INDEX($AI:$AI, ROW($AI$6) + COLUMNS($AN45:BI45) - 1)</f>
        <v>0.7142857142857143</v>
      </c>
      <c r="BJ47" cm="1">
        <f t="array" ref="BJ47">INDEX($AI:$AI, ROW($AI$6) + COLUMNS($AN45:BJ45) - 1)</f>
        <v>0.2857142857142857</v>
      </c>
      <c r="BK47" cm="1">
        <f t="array" ref="BK47">INDEX($AI:$AI, ROW($AI$6) + COLUMNS($AN45:BK45) - 1)</f>
        <v>0.375</v>
      </c>
      <c r="BL47" cm="1">
        <f t="array" ref="BL47">INDEX($AI:$AI, ROW($AI$6) + COLUMNS($AN45:BL45) - 1)</f>
        <v>0.625</v>
      </c>
      <c r="BM47" cm="1">
        <f t="array" ref="BM47">INDEX($AI:$AI, ROW($AI$6) + COLUMNS($AN45:BM45) - 1)</f>
        <v>0.4375</v>
      </c>
      <c r="BN47" cm="1">
        <f t="array" ref="BN47">INDEX($AI:$AI, ROW($AI$6) + COLUMNS($AN45:BN45) - 1)</f>
        <v>0.5625</v>
      </c>
      <c r="BO47" cm="1">
        <f t="array" ref="BO47">INDEX($AI:$AI, ROW($AI$6) + COLUMNS($AN45:BO45) - 1)</f>
        <v>0.3</v>
      </c>
      <c r="BP47" cm="1">
        <f t="array" ref="BP47">INDEX($AI:$AI, ROW($AI$6) + COLUMNS($AN45:BP45) - 1)</f>
        <v>0.7</v>
      </c>
      <c r="BQ47" t="e" cm="1">
        <f t="array" ref="BQ47">INDEX($AI:$AI, ROW($AI$6) + COLUMNS($AN45:BQ45) - 1)</f>
        <v>#DIV/0!</v>
      </c>
      <c r="BR47" cm="1">
        <f t="array" ref="BR47">INDEX($AI:$AI, ROW($AI$6) + COLUMNS($AN45:BR45) - 1)</f>
        <v>0</v>
      </c>
      <c r="BS47" cm="1">
        <f t="array" ref="BS47">INDEX($AI:$AI, ROW($AI$6) + COLUMNS($AN45:BS45) - 1)</f>
        <v>0</v>
      </c>
      <c r="BT47" cm="1">
        <f t="array" ref="BT47">INDEX($AI:$AI, ROW($AI$6) + COLUMNS($AN45:BT45) - 1)</f>
        <v>0</v>
      </c>
      <c r="BU47" cm="1">
        <f t="array" ref="BU47">INDEX($AI:$AI, ROW($AI$6) + COLUMNS($AN45:BU45) - 1)</f>
        <v>0</v>
      </c>
      <c r="BV47" cm="1">
        <f t="array" ref="BV47">INDEX($AI:$AI, ROW($AI$6) + COLUMNS($AN45:BV45) - 1)</f>
        <v>0</v>
      </c>
      <c r="BW47" cm="1">
        <f t="array" ref="BW47">INDEX($AI:$AI, ROW($AI$6) + COLUMNS($AN45:BW45) - 1)</f>
        <v>0</v>
      </c>
      <c r="BX47" cm="1">
        <f t="array" ref="BX47">INDEX($AI:$AI, ROW($AI$6) + COLUMNS($AN45:BX45) - 1)</f>
        <v>0</v>
      </c>
      <c r="BY47" cm="1">
        <f t="array" ref="BY47">INDEX($AI:$AI, ROW($AI$6) + COLUMNS($AN45:BY45) - 1)</f>
        <v>0</v>
      </c>
      <c r="BZ47" cm="1">
        <f t="array" ref="BZ47">INDEX($AI:$AI, ROW($AI$6) + COLUMNS($AN45:BZ45) - 1)</f>
        <v>0</v>
      </c>
      <c r="CA47" cm="1">
        <f t="array" ref="CA47">INDEX($AI:$AI, ROW($AI$6) + COLUMNS($AN45:CA45) - 1)</f>
        <v>0</v>
      </c>
      <c r="CB47" cm="1">
        <f t="array" ref="CB47">INDEX($AI:$AI, ROW($AI$6) + COLUMNS($AN45:CB45) - 1)</f>
        <v>0</v>
      </c>
      <c r="CC47" cm="1">
        <f t="array" ref="CC47">INDEX($AI:$AI, ROW($AI$6) + COLUMNS($AN45:CC45) - 1)</f>
        <v>0</v>
      </c>
      <c r="CD47" cm="1">
        <f t="array" ref="CD47">INDEX($AI:$AI, ROW($AI$6) + COLUMNS($AN45:CD45) - 1)</f>
        <v>0</v>
      </c>
      <c r="CE47" cm="1">
        <f t="array" ref="CE47">INDEX($AI:$AI, ROW($AI$6) + COLUMNS($AN45:CE45) - 1)</f>
        <v>0</v>
      </c>
      <c r="CF47" cm="1">
        <f t="array" ref="CF47">INDEX($AI:$AI, ROW($AI$6) + COLUMNS($AN45:CF45) - 1)</f>
        <v>0</v>
      </c>
      <c r="CG47" cm="1">
        <f t="array" ref="CG47">INDEX($AI:$AI, ROW($AI$6) + COLUMNS($AN45:CG45) - 1)</f>
        <v>0</v>
      </c>
      <c r="CH47" cm="1">
        <f t="array" ref="CH47">INDEX($AI:$AI, ROW($AI$6) + COLUMNS($AN45:CH45) - 1)</f>
        <v>0</v>
      </c>
      <c r="CI47" cm="1">
        <f t="array" ref="CI47">INDEX($AI:$AI, ROW($AI$6) + COLUMNS($AN45:CI45) - 1)</f>
        <v>0</v>
      </c>
      <c r="CJ47" cm="1">
        <f t="array" ref="CJ47">INDEX($AI:$AI, ROW($AI$6) + COLUMNS($AN45:CJ45) - 1)</f>
        <v>0</v>
      </c>
      <c r="CK47" cm="1">
        <f t="array" ref="CK47">INDEX($AI:$AI, ROW($AI$6) + COLUMNS($AN45:CK45) - 1)</f>
        <v>0</v>
      </c>
      <c r="CL47" cm="1">
        <f t="array" ref="CL47">INDEX($AI:$AI, ROW($AI$6) + COLUMNS($AN45:CL45) - 1)</f>
        <v>0</v>
      </c>
      <c r="CM47" cm="1">
        <f t="array" ref="CM47">INDEX($AI:$AI, ROW($AI$6) + COLUMNS($AN45:CM45) - 1)</f>
        <v>0</v>
      </c>
      <c r="CN47" cm="1">
        <f t="array" ref="CN47">INDEX($AI:$AI, ROW($AI$6) + COLUMNS($AN45:CN45) - 1)</f>
        <v>0</v>
      </c>
      <c r="CO47" cm="1">
        <f t="array" ref="CO47">INDEX($AI:$AI, ROW($AI$6) + COLUMNS($AN45:CO45) - 1)</f>
        <v>0</v>
      </c>
      <c r="CP47" cm="1">
        <f t="array" ref="CP47">INDEX($AI:$AI, ROW($AI$6) + COLUMNS($AN45:CP45) - 1)</f>
        <v>0</v>
      </c>
      <c r="CQ47" cm="1">
        <f t="array" ref="CQ47">INDEX($AI:$AI, ROW($AI$6) + COLUMNS($AN45:CQ45) - 1)</f>
        <v>0</v>
      </c>
      <c r="CR47" cm="1">
        <f t="array" ref="CR47">INDEX($AI:$AI, ROW($AI$6) + COLUMNS($AN45:CR45) - 1)</f>
        <v>0</v>
      </c>
      <c r="CS47" cm="1">
        <f t="array" ref="CS47">INDEX($AI:$AI, ROW($AI$6) + COLUMNS($AN45:CS45) - 1)</f>
        <v>0</v>
      </c>
      <c r="CT47" cm="1">
        <f t="array" ref="CT47">INDEX($AI:$AI, ROW($AI$6) + COLUMNS($AN45:CT45) - 1)</f>
        <v>0</v>
      </c>
      <c r="CU47" cm="1">
        <f t="array" ref="CU47">INDEX($AI:$AI, ROW($AI$6) + COLUMNS($AN45:CU45) - 1)</f>
        <v>0</v>
      </c>
      <c r="CV47" cm="1">
        <f t="array" ref="CV47">INDEX($AI:$AI, ROW($AI$6) + COLUMNS($AN45:CV45) - 1)</f>
        <v>0</v>
      </c>
      <c r="CW47" cm="1">
        <f t="array" ref="CW47">INDEX($AI:$AI, ROW($AI$6) + COLUMNS($AN45:CW45) - 1)</f>
        <v>0</v>
      </c>
      <c r="CX47" cm="1">
        <f t="array" ref="CX47">INDEX($AI:$AI, ROW($AI$6) + COLUMNS($AN45:CX45) - 1)</f>
        <v>0</v>
      </c>
      <c r="CY47" cm="1">
        <f t="array" ref="CY47">INDEX($AI:$AI, ROW($AI$6) + COLUMNS($AN45:CY45) - 1)</f>
        <v>0</v>
      </c>
    </row>
    <row r="48" spans="6:103" x14ac:dyDescent="0.25">
      <c r="F48" s="7" cm="1">
        <f t="array" ref="F48">SUM(_xlfn.LAMBDA(_xlpm.P_List,_xlpm.a_List,_xlpm.b_List,SUM(IFERROR(-_xlpm.P_List*_xlpm.a_List*(_xlpm.b_List^2)/((_xlpm.a_List + _xlpm.b_List)^2),0)))(_xlfn.TEXTSPLIT(C48,",")+0,_xlfn.TEXTSPLIT(D48,",")+0,_xlfn.TEXTSPLIT(E48,",")+0))</f>
        <v>0</v>
      </c>
      <c r="G48" s="7" cm="1">
        <f t="array" ref="G48">SUM(_xlfn.LAMBDA(_xlpm.P_List,_xlpm.a_List,_xlpm.b_List,SUM(IFERROR(_xlpm.P_List*_xlpm.b_List*(_xlpm.a_List^2)/((_xlpm.a_List + _xlpm.b_List)^2),0)))(_xlfn.TEXTSPLIT(C48,",")+0,_xlfn.TEXTSPLIT(D48,",")+0,_xlfn.TEXTSPLIT(E48,",")+0))</f>
        <v>0</v>
      </c>
      <c r="L48" s="2">
        <f t="shared" si="3"/>
        <v>0</v>
      </c>
      <c r="N48" s="7" cm="1">
        <f t="array" ref="N48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48,",")+0,_xlfn.TEXTSPLIT(J48,",")+0,_xlfn.TEXTSPLIT(K48,",")+0,_xlfn.TEXTSPLIT(H48,",")+0,_xlfn.TEXTSPLIT(I48,",")+0,_xlfn.TEXTSPLIT(M48,",")+0))</f>
        <v>0</v>
      </c>
      <c r="O48" s="7" cm="1">
        <f t="array" ref="O48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48,",")+0,_xlfn.TEXTSPLIT(J48,",")+0,_xlfn.TEXTSPLIT(K48,",")+0,_xlfn.TEXTSPLIT(H48,",")+0,_xlfn.TEXTSPLIT(I48,",")+0,_xlfn.TEXTSPLIT(M48,",")+0))</f>
        <v>0</v>
      </c>
      <c r="S48" s="7" cm="1">
        <f t="array" ref="S48">SUM(_xlfn.LAMBDA(_xlpm.M,_xlpm.a,_xlpm.b,SUM(IFERROR(-_xlpm.M*_xlpm.b/(_xlpm.a+_xlpm.b)*(3*_xlpm.a/(_xlpm.a+_xlpm.b)-1),0)))(_xlfn.TEXTSPLIT(P48,",")+0,_xlfn.TEXTSPLIT(Q48,",")+0,_xlfn.TEXTSPLIT(R48,",")+0))</f>
        <v>0</v>
      </c>
      <c r="T48" s="7" cm="1">
        <f t="array" ref="T48">SUM(_xlfn.LAMBDA(_xlpm.M,_xlpm.a,_xlpm.b,SUM(IFERROR(_xlpm.M*_xlpm.a/(_xlpm.a+_xlpm.b)*(3*_xlpm.b/(_xlpm.a+_xlpm.b)-1),0)))(_xlfn.TEXTSPLIT(P48,",")+0,_xlfn.TEXTSPLIT(Q48,",")+0,_xlfn.TEXTSPLIT(R48,",")+0))</f>
        <v>0</v>
      </c>
      <c r="W48" s="2">
        <f t="shared" si="4"/>
        <v>0</v>
      </c>
      <c r="AA48" s="7" t="e">
        <f t="shared" si="5"/>
        <v>#DIV/0!</v>
      </c>
      <c r="AB48" s="7" t="e">
        <f t="shared" si="6"/>
        <v>#DIV/0!</v>
      </c>
      <c r="AJ48" t="e">
        <f t="shared" si="67"/>
        <v>#DIV/0!</v>
      </c>
      <c r="AL48" s="5">
        <v>39</v>
      </c>
      <c r="AM48" t="s">
        <v>11</v>
      </c>
      <c r="AN48" cm="1">
        <f t="array" ref="AN48">INDEX($AK:$AK, ROW($AK$6) + COLUMNS($AN45:AN45) - 1)</f>
        <v>1</v>
      </c>
      <c r="AO48" cm="1">
        <f t="array" ref="AO48">INDEX($AK:$AK, ROW($AK$6) + COLUMNS($AN45:AO45) - 1)</f>
        <v>2</v>
      </c>
      <c r="AP48" cm="1">
        <f t="array" ref="AP48">INDEX($AK:$AK, ROW($AK$6) + COLUMNS($AN45:AP45) - 1)</f>
        <v>3</v>
      </c>
      <c r="AQ48" cm="1">
        <f t="array" ref="AQ48">INDEX($AK:$AK, ROW($AK$6) + COLUMNS($AN45:AQ45) - 1)</f>
        <v>4</v>
      </c>
      <c r="AR48" cm="1">
        <f t="array" ref="AR48">INDEX($AK:$AK, ROW($AK$6) + COLUMNS($AN45:AR45) - 1)</f>
        <v>0</v>
      </c>
      <c r="AS48" cm="1">
        <f t="array" ref="AS48">INDEX($AK:$AK, ROW($AK$6) + COLUMNS($AN45:AS45) - 1)</f>
        <v>0</v>
      </c>
      <c r="AT48" cm="1">
        <f t="array" ref="AT48">INDEX($AK:$AK, ROW($AK$6) + COLUMNS($AN45:AT45) - 1)</f>
        <v>0</v>
      </c>
      <c r="AU48" cm="1">
        <f t="array" ref="AU48">INDEX($AK:$AK, ROW($AK$6) + COLUMNS($AN45:AU45) - 1)</f>
        <v>0</v>
      </c>
      <c r="AV48" cm="1">
        <f t="array" ref="AV48">INDEX($AK:$AK, ROW($AK$6) + COLUMNS($AN45:AV45) - 1)</f>
        <v>0</v>
      </c>
      <c r="AW48" cm="1">
        <f t="array" ref="AW48">INDEX($AK:$AK, ROW($AK$6) + COLUMNS($AN45:AW45) - 1)</f>
        <v>0</v>
      </c>
      <c r="AX48" cm="1">
        <f t="array" ref="AX48">INDEX($AK:$AK, ROW($AK$6) + COLUMNS($AN45:AX45) - 1)</f>
        <v>0</v>
      </c>
      <c r="AY48" cm="1">
        <f t="array" ref="AY48">INDEX($AK:$AK, ROW($AK$6) + COLUMNS($AN45:AY45) - 1)</f>
        <v>0</v>
      </c>
      <c r="AZ48" cm="1">
        <f t="array" ref="AZ48">INDEX($AK:$AK, ROW($AK$6) + COLUMNS($AN45:AZ45) - 1)</f>
        <v>0</v>
      </c>
      <c r="BA48" cm="1">
        <f t="array" ref="BA48">INDEX($AK:$AK, ROW($AK$6) + COLUMNS($AN45:BA45) - 1)</f>
        <v>0</v>
      </c>
      <c r="BB48" cm="1">
        <f t="array" ref="BB48">INDEX($AK:$AK, ROW($AK$6) + COLUMNS($AN45:BB45) - 1)</f>
        <v>0</v>
      </c>
      <c r="BC48" cm="1">
        <f t="array" ref="BC48">INDEX($AK:$AK, ROW($AK$6) + COLUMNS($AN45:BC45) - 1)</f>
        <v>0</v>
      </c>
      <c r="BD48" cm="1">
        <f t="array" ref="BD48">INDEX($AK:$AK, ROW($AK$6) + COLUMNS($AN45:BD45) - 1)</f>
        <v>0</v>
      </c>
      <c r="BE48" cm="1">
        <f t="array" ref="BE48">INDEX($AK:$AK, ROW($AK$6) + COLUMNS($AN45:BE45) - 1)</f>
        <v>0</v>
      </c>
      <c r="BF48" cm="1">
        <f t="array" ref="BF48">INDEX($AK:$AK, ROW($AK$6) + COLUMNS($AN45:BF45) - 1)</f>
        <v>0</v>
      </c>
      <c r="BG48" cm="1">
        <f t="array" ref="BG48">INDEX($AK:$AK, ROW($AK$6) + COLUMNS($AN45:BG45) - 1)</f>
        <v>0</v>
      </c>
      <c r="BH48" cm="1">
        <f t="array" ref="BH48">INDEX($AK:$AK, ROW($AK$6) + COLUMNS($AN45:BH45) - 1)</f>
        <v>0</v>
      </c>
      <c r="BI48" cm="1">
        <f t="array" ref="BI48">INDEX($AK:$AK, ROW($AK$6) + COLUMNS($AN45:BI45) - 1)</f>
        <v>0</v>
      </c>
      <c r="BJ48" cm="1">
        <f t="array" ref="BJ48">INDEX($AK:$AK, ROW($AK$6) + COLUMNS($AN45:BJ45) - 1)</f>
        <v>0</v>
      </c>
      <c r="BK48" cm="1">
        <f t="array" ref="BK48">INDEX($AK:$AK, ROW($AK$6) + COLUMNS($AN45:BK45) - 1)</f>
        <v>0</v>
      </c>
      <c r="BL48" cm="1">
        <f t="array" ref="BL48">INDEX($AK:$AK, ROW($AK$6) + COLUMNS($AN45:BL45) - 1)</f>
        <v>0</v>
      </c>
      <c r="BM48" cm="1">
        <f t="array" ref="BM48">INDEX($AK:$AK, ROW($AK$6) + COLUMNS($AN45:BM45) - 1)</f>
        <v>0</v>
      </c>
      <c r="BN48" cm="1">
        <f t="array" ref="BN48">INDEX($AK:$AK, ROW($AK$6) + COLUMNS($AN45:BN45) - 1)</f>
        <v>0</v>
      </c>
      <c r="BO48" cm="1">
        <f t="array" ref="BO48">INDEX($AK:$AK, ROW($AK$6) + COLUMNS($AN45:BO45) - 1)</f>
        <v>0</v>
      </c>
      <c r="BP48" cm="1">
        <f t="array" ref="BP48">INDEX($AK:$AK, ROW($AK$6) + COLUMNS($AN45:BP45) - 1)</f>
        <v>0</v>
      </c>
      <c r="BQ48" cm="1">
        <f t="array" ref="BQ48">INDEX($AK:$AK, ROW($AK$6) + COLUMNS($AN45:BQ45) - 1)</f>
        <v>0</v>
      </c>
      <c r="BR48" cm="1">
        <f t="array" ref="BR48">INDEX($AK:$AK, ROW($AK$6) + COLUMNS($AN45:BR45) - 1)</f>
        <v>0</v>
      </c>
      <c r="BS48" cm="1">
        <f t="array" ref="BS48">INDEX($AK:$AK, ROW($AK$6) + COLUMNS($AN45:BS45) - 1)</f>
        <v>0</v>
      </c>
      <c r="BT48" cm="1">
        <f t="array" ref="BT48">INDEX($AK:$AK, ROW($AK$6) + COLUMNS($AN45:BT45) - 1)</f>
        <v>0</v>
      </c>
      <c r="BU48" cm="1">
        <f t="array" ref="BU48">INDEX($AK:$AK, ROW($AK$6) + COLUMNS($AN45:BU45) - 1)</f>
        <v>0</v>
      </c>
      <c r="BV48" cm="1">
        <f t="array" ref="BV48">INDEX($AK:$AK, ROW($AK$6) + COLUMNS($AN45:BV45) - 1)</f>
        <v>0</v>
      </c>
      <c r="BW48" cm="1">
        <f t="array" ref="BW48">INDEX($AK:$AK, ROW($AK$6) + COLUMNS($AN45:BW45) - 1)</f>
        <v>0</v>
      </c>
      <c r="BX48" cm="1">
        <f t="array" ref="BX48">INDEX($AK:$AK, ROW($AK$6) + COLUMNS($AN45:BX45) - 1)</f>
        <v>0</v>
      </c>
      <c r="BY48" cm="1">
        <f t="array" ref="BY48">INDEX($AK:$AK, ROW($AK$6) + COLUMNS($AN45:BY45) - 1)</f>
        <v>0</v>
      </c>
      <c r="BZ48" cm="1">
        <f t="array" ref="BZ48">INDEX($AK:$AK, ROW($AK$6) + COLUMNS($AN45:BZ45) - 1)</f>
        <v>0</v>
      </c>
      <c r="CA48" cm="1">
        <f t="array" ref="CA48">INDEX($AK:$AK, ROW($AK$6) + COLUMNS($AN45:CA45) - 1)</f>
        <v>0</v>
      </c>
      <c r="CB48" cm="1">
        <f t="array" ref="CB48">INDEX($AK:$AK, ROW($AK$6) + COLUMNS($AN45:CB45) - 1)</f>
        <v>0</v>
      </c>
      <c r="CC48" cm="1">
        <f t="array" ref="CC48">INDEX($AK:$AK, ROW($AK$6) + COLUMNS($AN45:CC45) - 1)</f>
        <v>0</v>
      </c>
      <c r="CD48" cm="1">
        <f t="array" ref="CD48">INDEX($AK:$AK, ROW($AK$6) + COLUMNS($AN45:CD45) - 1)</f>
        <v>0</v>
      </c>
      <c r="CE48" cm="1">
        <f t="array" ref="CE48">INDEX($AK:$AK, ROW($AK$6) + COLUMNS($AN45:CE45) - 1)</f>
        <v>0</v>
      </c>
      <c r="CF48" cm="1">
        <f t="array" ref="CF48">INDEX($AK:$AK, ROW($AK$6) + COLUMNS($AN45:CF45) - 1)</f>
        <v>0</v>
      </c>
      <c r="CG48" cm="1">
        <f t="array" ref="CG48">INDEX($AK:$AK, ROW($AK$6) + COLUMNS($AN45:CG45) - 1)</f>
        <v>0</v>
      </c>
      <c r="CH48" cm="1">
        <f t="array" ref="CH48">INDEX($AK:$AK, ROW($AK$6) + COLUMNS($AN45:CH45) - 1)</f>
        <v>0</v>
      </c>
      <c r="CI48" cm="1">
        <f t="array" ref="CI48">INDEX($AK:$AK, ROW($AK$6) + COLUMNS($AN45:CI45) - 1)</f>
        <v>0</v>
      </c>
      <c r="CJ48" cm="1">
        <f t="array" ref="CJ48">INDEX($AK:$AK, ROW($AK$6) + COLUMNS($AN45:CJ45) - 1)</f>
        <v>0</v>
      </c>
      <c r="CK48" cm="1">
        <f t="array" ref="CK48">INDEX($AK:$AK, ROW($AK$6) + COLUMNS($AN45:CK45) - 1)</f>
        <v>0</v>
      </c>
      <c r="CL48" cm="1">
        <f t="array" ref="CL48">INDEX($AK:$AK, ROW($AK$6) + COLUMNS($AN45:CL45) - 1)</f>
        <v>0</v>
      </c>
      <c r="CM48" cm="1">
        <f t="array" ref="CM48">INDEX($AK:$AK, ROW($AK$6) + COLUMNS($AN45:CM45) - 1)</f>
        <v>0</v>
      </c>
      <c r="CN48" cm="1">
        <f t="array" ref="CN48">INDEX($AK:$AK, ROW($AK$6) + COLUMNS($AN45:CN45) - 1)</f>
        <v>0</v>
      </c>
      <c r="CO48" cm="1">
        <f t="array" ref="CO48">INDEX($AK:$AK, ROW($AK$6) + COLUMNS($AN45:CO45) - 1)</f>
        <v>0</v>
      </c>
      <c r="CP48" cm="1">
        <f t="array" ref="CP48">INDEX($AK:$AK, ROW($AK$6) + COLUMNS($AN45:CP45) - 1)</f>
        <v>0</v>
      </c>
      <c r="CQ48" cm="1">
        <f t="array" ref="CQ48">INDEX($AK:$AK, ROW($AK$6) + COLUMNS($AN45:CQ45) - 1)</f>
        <v>0</v>
      </c>
      <c r="CR48" cm="1">
        <f t="array" ref="CR48">INDEX($AK:$AK, ROW($AK$6) + COLUMNS($AN45:CR45) - 1)</f>
        <v>0</v>
      </c>
      <c r="CS48" cm="1">
        <f t="array" ref="CS48">INDEX($AK:$AK, ROW($AK$6) + COLUMNS($AN45:CS45) - 1)</f>
        <v>0</v>
      </c>
      <c r="CT48" cm="1">
        <f t="array" ref="CT48">INDEX($AK:$AK, ROW($AK$6) + COLUMNS($AN45:CT45) - 1)</f>
        <v>0</v>
      </c>
      <c r="CU48" cm="1">
        <f t="array" ref="CU48">INDEX($AK:$AK, ROW($AK$6) + COLUMNS($AN45:CU45) - 1)</f>
        <v>0</v>
      </c>
      <c r="CV48" cm="1">
        <f t="array" ref="CV48">INDEX($AK:$AK, ROW($AK$6) + COLUMNS($AN45:CV45) - 1)</f>
        <v>0</v>
      </c>
      <c r="CW48" cm="1">
        <f t="array" ref="CW48">INDEX($AK:$AK, ROW($AK$6) + COLUMNS($AN45:CW45) - 1)</f>
        <v>0</v>
      </c>
      <c r="CX48" cm="1">
        <f t="array" ref="CX48">INDEX($AK:$AK, ROW($AK$6) + COLUMNS($AN45:CX45) - 1)</f>
        <v>0</v>
      </c>
      <c r="CY48" cm="1">
        <f t="array" ref="CY48">INDEX($AK:$AK, ROW($AK$6) + COLUMNS($AN45:CY45) - 1)</f>
        <v>0</v>
      </c>
    </row>
    <row r="49" spans="6:103" x14ac:dyDescent="0.25">
      <c r="F49" s="7" cm="1">
        <f t="array" ref="F49">SUM(_xlfn.LAMBDA(_xlpm.P_List,_xlpm.a_List,_xlpm.b_List,SUM(IFERROR(-_xlpm.P_List*_xlpm.a_List*(_xlpm.b_List^2)/((_xlpm.a_List + _xlpm.b_List)^2),0)))(_xlfn.TEXTSPLIT(C49,",")+0,_xlfn.TEXTSPLIT(D49,",")+0,_xlfn.TEXTSPLIT(E49,",")+0))</f>
        <v>0</v>
      </c>
      <c r="G49" s="7" cm="1">
        <f t="array" ref="G49">SUM(_xlfn.LAMBDA(_xlpm.P_List,_xlpm.a_List,_xlpm.b_List,SUM(IFERROR(_xlpm.P_List*_xlpm.b_List*(_xlpm.a_List^2)/((_xlpm.a_List + _xlpm.b_List)^2),0)))(_xlfn.TEXTSPLIT(C49,",")+0,_xlfn.TEXTSPLIT(D49,",")+0,_xlfn.TEXTSPLIT(E49,",")+0))</f>
        <v>0</v>
      </c>
      <c r="L49" s="2">
        <f t="shared" si="3"/>
        <v>0</v>
      </c>
      <c r="N49" s="7" cm="1">
        <f t="array" ref="N49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49,",")+0,_xlfn.TEXTSPLIT(J49,",")+0,_xlfn.TEXTSPLIT(K49,",")+0,_xlfn.TEXTSPLIT(H49,",")+0,_xlfn.TEXTSPLIT(I49,",")+0,_xlfn.TEXTSPLIT(M49,",")+0))</f>
        <v>0</v>
      </c>
      <c r="O49" s="7" cm="1">
        <f t="array" ref="O49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49,",")+0,_xlfn.TEXTSPLIT(J49,",")+0,_xlfn.TEXTSPLIT(K49,",")+0,_xlfn.TEXTSPLIT(H49,",")+0,_xlfn.TEXTSPLIT(I49,",")+0,_xlfn.TEXTSPLIT(M49,",")+0))</f>
        <v>0</v>
      </c>
      <c r="S49" s="7" cm="1">
        <f t="array" ref="S49">SUM(_xlfn.LAMBDA(_xlpm.M,_xlpm.a,_xlpm.b,SUM(IFERROR(-_xlpm.M*_xlpm.b/(_xlpm.a+_xlpm.b)*(3*_xlpm.a/(_xlpm.a+_xlpm.b)-1),0)))(_xlfn.TEXTSPLIT(P49,",")+0,_xlfn.TEXTSPLIT(Q49,",")+0,_xlfn.TEXTSPLIT(R49,",")+0))</f>
        <v>0</v>
      </c>
      <c r="T49" s="7" cm="1">
        <f t="array" ref="T49">SUM(_xlfn.LAMBDA(_xlpm.M,_xlpm.a,_xlpm.b,SUM(IFERROR(_xlpm.M*_xlpm.a/(_xlpm.a+_xlpm.b)*(3*_xlpm.b/(_xlpm.a+_xlpm.b)-1),0)))(_xlfn.TEXTSPLIT(P49,",")+0,_xlfn.TEXTSPLIT(Q49,",")+0,_xlfn.TEXTSPLIT(R49,",")+0))</f>
        <v>0</v>
      </c>
      <c r="W49" s="2">
        <f t="shared" si="4"/>
        <v>0</v>
      </c>
      <c r="AA49" s="7" t="e">
        <f t="shared" si="5"/>
        <v>#DIV/0!</v>
      </c>
      <c r="AB49" s="7" t="e">
        <f t="shared" si="6"/>
        <v>#DIV/0!</v>
      </c>
      <c r="AJ49" t="e">
        <f t="shared" si="67"/>
        <v>#DIV/0!</v>
      </c>
      <c r="AL49" s="5">
        <v>40</v>
      </c>
      <c r="AM49" s="3" t="s">
        <v>9</v>
      </c>
      <c r="AN49">
        <f t="shared" ref="AN49" si="580">IF(OR(AN48=1,AN48=$AF$3),AN46*-AN47,IF(MOD(AN48,2)=0,(AN46+AO46)*-AN47,(AN46+AM46)*-AN47))</f>
        <v>7.4373772832748324E-4</v>
      </c>
      <c r="AO49">
        <f t="shared" ref="AO49" si="581">IF(OR(AO48=1,AO48=$AF$3),AO46*-AO47,IF(MOD(AO48,2)=0,(AO46+AP46)*-AO47,(AO46+AN46)*-AO47))</f>
        <v>-1.2395628805458049E-3</v>
      </c>
      <c r="AP49">
        <f t="shared" ref="AP49" si="582">IF(OR(AP48=1,AP48=$AF$3),AP46*-AP47,IF(MOD(AP48,2)=0,(AP46+AQ46)*-AP47,(AP46+AO46)*-AP47))</f>
        <v>-9.2967216040935343E-4</v>
      </c>
      <c r="AQ49">
        <f t="shared" ref="AQ49" si="583">IF(OR(AQ48=1,AQ48=$AF$3),AQ46*-AQ47,IF(MOD(AQ48,2)=0,(AQ46+AR46)*-AQ47,(AQ46+AP46)*-AQ47))</f>
        <v>0</v>
      </c>
      <c r="AR49">
        <f t="shared" ref="AR49" si="584">IF(OR(AR48=1,AR48=$AF$3),AR46*-AR47,IF(MOD(AR48,2)=0,(AR46+AS46)*-AR47,(AR46+AQ46)*-AR47))</f>
        <v>-6.8330098576724796E-4</v>
      </c>
      <c r="AS49">
        <f t="shared" ref="AS49" si="585">IF(OR(AS48=1,AS48=$AF$3),AS46*-AS47,IF(MOD(AS48,2)=0,(AS46+AT46)*-AS47,(AS46+AR46)*-AS47))</f>
        <v>-8.7438000085693129E-4</v>
      </c>
      <c r="AT49">
        <f t="shared" ref="AT49" si="586">IF(OR(AT48=1,AT48=$AF$3),AT46*-AT47,IF(MOD(AT48,2)=0,(AT46+AU46)*-AT47,(AT46+AS46)*-AT47))</f>
        <v>-5.3098752292723705E-3</v>
      </c>
      <c r="AU49">
        <f t="shared" ref="AU49" si="587">IF(OR(AU48=1,AU48=$AF$3),AU46*-AU47,IF(MOD(AU48,2)=0,(AU46+AV46)*-AU47,(AU46+AT46)*-AU47))</f>
        <v>-2.9114065387970353E-3</v>
      </c>
      <c r="AV49">
        <f t="shared" ref="AV49" si="588">IF(OR(AV48=1,AV48=$AF$3),AV46*-AV47,IF(MOD(AV48,2)=0,(AV46+AW46)*-AV47,(AV46+AU46)*-AV47))</f>
        <v>-5.2780296492800215E-4</v>
      </c>
      <c r="AW49">
        <f t="shared" ref="AW49" si="589">IF(OR(AW48=1,AW48=$AF$3),AW46*-AW47,IF(MOD(AW48,2)=0,(AW46+AX46)*-AW47,(AW46+AV46)*-AW47))</f>
        <v>-1.6247456345137687E-3</v>
      </c>
      <c r="AX49">
        <f t="shared" ref="AX49" si="590">IF(OR(AX48=1,AX48=$AF$3),AX46*-AX47,IF(MOD(AX48,2)=0,(AX46+AY46)*-AX47,(AX46+AW46)*-AX47))</f>
        <v>-3.4884709531418927E-3</v>
      </c>
      <c r="AY49" t="e">
        <f t="shared" ref="AY49" si="591">IF(OR(AY48=1,AY48=$AF$3),AY46*-AY47,IF(MOD(AY48,2)=0,(AY46+AZ46)*-AY47,(AY46+AX46)*-AY47))</f>
        <v>#DIV/0!</v>
      </c>
      <c r="AZ49" t="e">
        <f t="shared" ref="AZ49" si="592">IF(OR(AZ48=1,AZ48=$AF$3),AZ46*-AZ47,IF(MOD(AZ48,2)=0,(AZ46+BA46)*-AZ47,(AZ46+AY46)*-AZ47))</f>
        <v>#DIV/0!</v>
      </c>
      <c r="BA49" t="e">
        <f t="shared" ref="BA49" si="593">IF(OR(BA48=1,BA48=$AF$3),BA46*-BA47,IF(MOD(BA48,2)=0,(BA46+BB46)*-BA47,(BA46+AZ46)*-BA47))</f>
        <v>#DIV/0!</v>
      </c>
      <c r="BB49" t="e">
        <f t="shared" ref="BB49" si="594">IF(OR(BB48=1,BB48=$AF$3),BB46*-BB47,IF(MOD(BB48,2)=0,(BB46+BC46)*-BB47,(BB46+BA46)*-BB47))</f>
        <v>#DIV/0!</v>
      </c>
      <c r="BC49" t="e">
        <f t="shared" ref="BC49" si="595">IF(OR(BC48=1,BC48=$AF$3),BC46*-BC47,IF(MOD(BC48,2)=0,(BC46+BD46)*-BC47,(BC46+BB46)*-BC47))</f>
        <v>#DIV/0!</v>
      </c>
      <c r="BD49" t="e">
        <f t="shared" ref="BD49" si="596">IF(OR(BD48=1,BD48=$AF$3),BD46*-BD47,IF(MOD(BD48,2)=0,(BD46+BE46)*-BD47,(BD46+BC46)*-BD47))</f>
        <v>#DIV/0!</v>
      </c>
      <c r="BE49" t="e">
        <f t="shared" ref="BE49" si="597">IF(OR(BE48=1,BE48=$AF$3),BE46*-BE47,IF(MOD(BE48,2)=0,(BE46+BF46)*-BE47,(BE46+BD46)*-BE47))</f>
        <v>#DIV/0!</v>
      </c>
      <c r="BF49" t="e">
        <f t="shared" ref="BF49" si="598">IF(OR(BF48=1,BF48=$AF$3),BF46*-BF47,IF(MOD(BF48,2)=0,(BF46+BG46)*-BF47,(BF46+BE46)*-BF47))</f>
        <v>#DIV/0!</v>
      </c>
      <c r="BG49" t="e">
        <f t="shared" ref="BG49" si="599">IF(OR(BG48=1,BG48=$AF$3),BG46*-BG47,IF(MOD(BG48,2)=0,(BG46+BH46)*-BG47,(BG46+BF46)*-BG47))</f>
        <v>#DIV/0!</v>
      </c>
      <c r="BH49" t="e">
        <f t="shared" ref="BH49" si="600">IF(OR(BH48=1,BH48=$AF$3),BH46*-BH47,IF(MOD(BH48,2)=0,(BH46+BI46)*-BH47,(BH46+BG46)*-BH47))</f>
        <v>#DIV/0!</v>
      </c>
      <c r="BI49" t="e">
        <f t="shared" ref="BI49" si="601">IF(OR(BI48=1,BI48=$AF$3),BI46*-BI47,IF(MOD(BI48,2)=0,(BI46+BJ46)*-BI47,(BI46+BH46)*-BI47))</f>
        <v>#DIV/0!</v>
      </c>
      <c r="BJ49" t="e">
        <f t="shared" ref="BJ49" si="602">IF(OR(BJ48=1,BJ48=$AF$3),BJ46*-BJ47,IF(MOD(BJ48,2)=0,(BJ46+BK46)*-BJ47,(BJ46+BI46)*-BJ47))</f>
        <v>#DIV/0!</v>
      </c>
      <c r="BK49" t="e">
        <f t="shared" ref="BK49" si="603">IF(OR(BK48=1,BK48=$AF$3),BK46*-BK47,IF(MOD(BK48,2)=0,(BK46+BL46)*-BK47,(BK46+BJ46)*-BK47))</f>
        <v>#DIV/0!</v>
      </c>
      <c r="BL49" t="e">
        <f t="shared" ref="BL49" si="604">IF(OR(BL48=1,BL48=$AF$3),BL46*-BL47,IF(MOD(BL48,2)=0,(BL46+BM46)*-BL47,(BL46+BK46)*-BL47))</f>
        <v>#DIV/0!</v>
      </c>
      <c r="BM49" t="e">
        <f t="shared" ref="BM49" si="605">IF(OR(BM48=1,BM48=$AF$3),BM46*-BM47,IF(MOD(BM48,2)=0,(BM46+BN46)*-BM47,(BM46+BL46)*-BM47))</f>
        <v>#DIV/0!</v>
      </c>
      <c r="BN49" t="e">
        <f t="shared" ref="BN49" si="606">IF(OR(BN48=1,BN48=$AF$3),BN46*-BN47,IF(MOD(BN48,2)=0,(BN46+BO46)*-BN47,(BN46+BM46)*-BN47))</f>
        <v>#DIV/0!</v>
      </c>
      <c r="BO49" t="e">
        <f t="shared" ref="BO49" si="607">IF(OR(BO48=1,BO48=$AF$3),BO46*-BO47,IF(MOD(BO48,2)=0,(BO46+BP46)*-BO47,(BO46+BN46)*-BO47))</f>
        <v>#DIV/0!</v>
      </c>
      <c r="BP49" t="e">
        <f t="shared" ref="BP49" si="608">IF(OR(BP48=1,BP48=$AF$3),BP46*-BP47,IF(MOD(BP48,2)=0,(BP46+BQ46)*-BP47,(BP46+BO46)*-BP47))</f>
        <v>#DIV/0!</v>
      </c>
      <c r="BQ49" t="e">
        <f t="shared" ref="BQ49" si="609">IF(OR(BQ48=1,BQ48=$AF$3),BQ46*-BQ47,IF(MOD(BQ48,2)=0,(BQ46+BR46)*-BQ47,(BQ46+BP46)*-BQ47))</f>
        <v>#DIV/0!</v>
      </c>
      <c r="BR49" t="e">
        <f t="shared" ref="BR49" si="610">IF(OR(BR48=1,BR48=$AF$3),BR46*-BR47,IF(MOD(BR48,2)=0,(BR46+BS46)*-BR47,(BR46+BQ46)*-BR47))</f>
        <v>#DIV/0!</v>
      </c>
      <c r="BS49" t="e">
        <f t="shared" ref="BS49" si="611">IF(OR(BS48=1,BS48=$AF$3),BS46*-BS47,IF(MOD(BS48,2)=0,(BS46+BT46)*-BS47,(BS46+BR46)*-BS47))</f>
        <v>#DIV/0!</v>
      </c>
      <c r="BT49" t="e">
        <f t="shared" ref="BT49" si="612">IF(OR(BT48=1,BT48=$AF$3),BT46*-BT47,IF(MOD(BT48,2)=0,(BT46+BU46)*-BT47,(BT46+BS46)*-BT47))</f>
        <v>#DIV/0!</v>
      </c>
      <c r="BU49" t="e">
        <f t="shared" ref="BU49" si="613">IF(OR(BU48=1,BU48=$AF$3),BU46*-BU47,IF(MOD(BU48,2)=0,(BU46+BV46)*-BU47,(BU46+BT46)*-BU47))</f>
        <v>#DIV/0!</v>
      </c>
      <c r="BV49" t="e">
        <f t="shared" ref="BV49" si="614">IF(OR(BV48=1,BV48=$AF$3),BV46*-BV47,IF(MOD(BV48,2)=0,(BV46+BW46)*-BV47,(BV46+BU46)*-BV47))</f>
        <v>#DIV/0!</v>
      </c>
      <c r="BW49" t="e">
        <f t="shared" ref="BW49" si="615">IF(OR(BW48=1,BW48=$AF$3),BW46*-BW47,IF(MOD(BW48,2)=0,(BW46+BX46)*-BW47,(BW46+BV46)*-BW47))</f>
        <v>#DIV/0!</v>
      </c>
      <c r="BX49" t="e">
        <f t="shared" ref="BX49" si="616">IF(OR(BX48=1,BX48=$AF$3),BX46*-BX47,IF(MOD(BX48,2)=0,(BX46+BY46)*-BX47,(BX46+BW46)*-BX47))</f>
        <v>#DIV/0!</v>
      </c>
      <c r="BY49" t="e">
        <f t="shared" ref="BY49" si="617">IF(OR(BY48=1,BY48=$AF$3),BY46*-BY47,IF(MOD(BY48,2)=0,(BY46+BZ46)*-BY47,(BY46+BX46)*-BY47))</f>
        <v>#DIV/0!</v>
      </c>
      <c r="BZ49" t="e">
        <f t="shared" ref="BZ49" si="618">IF(OR(BZ48=1,BZ48=$AF$3),BZ46*-BZ47,IF(MOD(BZ48,2)=0,(BZ46+CA46)*-BZ47,(BZ46+BY46)*-BZ47))</f>
        <v>#DIV/0!</v>
      </c>
      <c r="CA49" t="e">
        <f t="shared" ref="CA49" si="619">IF(OR(CA48=1,CA48=$AF$3),CA46*-CA47,IF(MOD(CA48,2)=0,(CA46+CB46)*-CA47,(CA46+BZ46)*-CA47))</f>
        <v>#DIV/0!</v>
      </c>
      <c r="CB49" t="e">
        <f t="shared" ref="CB49" si="620">IF(OR(CB48=1,CB48=$AF$3),CB46*-CB47,IF(MOD(CB48,2)=0,(CB46+CC46)*-CB47,(CB46+CA46)*-CB47))</f>
        <v>#DIV/0!</v>
      </c>
      <c r="CC49" t="e">
        <f t="shared" ref="CC49" si="621">IF(OR(CC48=1,CC48=$AF$3),CC46*-CC47,IF(MOD(CC48,2)=0,(CC46+CD46)*-CC47,(CC46+CB46)*-CC47))</f>
        <v>#DIV/0!</v>
      </c>
      <c r="CD49" t="e">
        <f t="shared" ref="CD49" si="622">IF(OR(CD48=1,CD48=$AF$3),CD46*-CD47,IF(MOD(CD48,2)=0,(CD46+CE46)*-CD47,(CD46+CC46)*-CD47))</f>
        <v>#DIV/0!</v>
      </c>
      <c r="CE49" t="e">
        <f t="shared" ref="CE49" si="623">IF(OR(CE48=1,CE48=$AF$3),CE46*-CE47,IF(MOD(CE48,2)=0,(CE46+CF46)*-CE47,(CE46+CD46)*-CE47))</f>
        <v>#DIV/0!</v>
      </c>
      <c r="CF49" t="e">
        <f t="shared" ref="CF49" si="624">IF(OR(CF48=1,CF48=$AF$3),CF46*-CF47,IF(MOD(CF48,2)=0,(CF46+CG46)*-CF47,(CF46+CE46)*-CF47))</f>
        <v>#DIV/0!</v>
      </c>
      <c r="CG49" t="e">
        <f t="shared" ref="CG49" si="625">IF(OR(CG48=1,CG48=$AF$3),CG46*-CG47,IF(MOD(CG48,2)=0,(CG46+CH46)*-CG47,(CG46+CF46)*-CG47))</f>
        <v>#DIV/0!</v>
      </c>
      <c r="CH49" t="e">
        <f t="shared" ref="CH49" si="626">IF(OR(CH48=1,CH48=$AF$3),CH46*-CH47,IF(MOD(CH48,2)=0,(CH46+CI46)*-CH47,(CH46+CG46)*-CH47))</f>
        <v>#DIV/0!</v>
      </c>
      <c r="CI49" t="e">
        <f t="shared" ref="CI49" si="627">IF(OR(CI48=1,CI48=$AF$3),CI46*-CI47,IF(MOD(CI48,2)=0,(CI46+CJ46)*-CI47,(CI46+CH46)*-CI47))</f>
        <v>#DIV/0!</v>
      </c>
      <c r="CJ49" t="e">
        <f t="shared" ref="CJ49" si="628">IF(OR(CJ48=1,CJ48=$AF$3),CJ46*-CJ47,IF(MOD(CJ48,2)=0,(CJ46+CK46)*-CJ47,(CJ46+CI46)*-CJ47))</f>
        <v>#DIV/0!</v>
      </c>
      <c r="CK49" t="e">
        <f t="shared" ref="CK49" si="629">IF(OR(CK48=1,CK48=$AF$3),CK46*-CK47,IF(MOD(CK48,2)=0,(CK46+CL46)*-CK47,(CK46+CJ46)*-CK47))</f>
        <v>#DIV/0!</v>
      </c>
      <c r="CL49" t="e">
        <f t="shared" ref="CL49" si="630">IF(OR(CL48=1,CL48=$AF$3),CL46*-CL47,IF(MOD(CL48,2)=0,(CL46+CM46)*-CL47,(CL46+CK46)*-CL47))</f>
        <v>#DIV/0!</v>
      </c>
      <c r="CM49" t="e">
        <f t="shared" ref="CM49" si="631">IF(OR(CM48=1,CM48=$AF$3),CM46*-CM47,IF(MOD(CM48,2)=0,(CM46+CN46)*-CM47,(CM46+CL46)*-CM47))</f>
        <v>#DIV/0!</v>
      </c>
      <c r="CN49" t="e">
        <f t="shared" ref="CN49" si="632">IF(OR(CN48=1,CN48=$AF$3),CN46*-CN47,IF(MOD(CN48,2)=0,(CN46+CO46)*-CN47,(CN46+CM46)*-CN47))</f>
        <v>#DIV/0!</v>
      </c>
      <c r="CO49" t="e">
        <f t="shared" ref="CO49" si="633">IF(OR(CO48=1,CO48=$AF$3),CO46*-CO47,IF(MOD(CO48,2)=0,(CO46+CP46)*-CO47,(CO46+CN46)*-CO47))</f>
        <v>#DIV/0!</v>
      </c>
      <c r="CP49">
        <f t="shared" ref="CP49" si="634">IF(OR(CP48=1,CP48=$AF$3),CP46*-CP47,IF(MOD(CP48,2)=0,(CP46+CQ46)*-CP47,(CP46+CO46)*-CP47))</f>
        <v>0</v>
      </c>
      <c r="CQ49">
        <f t="shared" ref="CQ49" si="635">IF(OR(CQ48=1,CQ48=$AF$3),CQ46*-CQ47,IF(MOD(CQ48,2)=0,(CQ46+CR46)*-CQ47,(CQ46+CP46)*-CQ47))</f>
        <v>0</v>
      </c>
      <c r="CR49">
        <f t="shared" ref="CR49" si="636">IF(OR(CR48=1,CR48=$AF$3),CR46*-CR47,IF(MOD(CR48,2)=0,(CR46+CS46)*-CR47,(CR46+CQ46)*-CR47))</f>
        <v>0</v>
      </c>
      <c r="CS49">
        <f t="shared" ref="CS49" si="637">IF(OR(CS48=1,CS48=$AF$3),CS46*-CS47,IF(MOD(CS48,2)=0,(CS46+CT46)*-CS47,(CS46+CR46)*-CS47))</f>
        <v>0</v>
      </c>
      <c r="CT49">
        <f t="shared" ref="CT49" si="638">IF(OR(CT48=1,CT48=$AF$3),CT46*-CT47,IF(MOD(CT48,2)=0,(CT46+CU46)*-CT47,(CT46+CS46)*-CT47))</f>
        <v>0</v>
      </c>
      <c r="CU49">
        <f t="shared" ref="CU49" si="639">IF(OR(CU48=1,CU48=$AF$3),CU46*-CU47,IF(MOD(CU48,2)=0,(CU46+CV46)*-CU47,(CU46+CT46)*-CU47))</f>
        <v>0</v>
      </c>
      <c r="CV49">
        <f t="shared" ref="CV49" si="640">IF(OR(CV48=1,CV48=$AF$3),CV46*-CV47,IF(MOD(CV48,2)=0,(CV46+CW46)*-CV47,(CV46+CU46)*-CV47))</f>
        <v>0</v>
      </c>
      <c r="CW49">
        <f t="shared" ref="CW49" si="641">IF(OR(CW48=1,CW48=$AF$3),CW46*-CW47,IF(MOD(CW48,2)=0,(CW46+CX46)*-CW47,(CW46+CV46)*-CW47))</f>
        <v>0</v>
      </c>
      <c r="CX49">
        <f t="shared" ref="CX49" si="642">IF(OR(CX48=1,CX48=$AF$3),CX46*-CX47,IF(MOD(CX48,2)=0,(CX46+CY46)*-CX47,(CX46+CW46)*-CX47))</f>
        <v>0</v>
      </c>
      <c r="CY49">
        <f t="shared" ref="CY49" si="643">IF(OR(CY48=1,CY48=$AF$3),CY46*-CY47,IF(MOD(CY48,2)=0,(CY46+CZ46)*-CY47,(CY46+CX46)*-CY47))</f>
        <v>0</v>
      </c>
    </row>
    <row r="50" spans="6:103" x14ac:dyDescent="0.25">
      <c r="F50" s="7" cm="1">
        <f t="array" ref="F50">SUM(_xlfn.LAMBDA(_xlpm.P_List,_xlpm.a_List,_xlpm.b_List,SUM(IFERROR(-_xlpm.P_List*_xlpm.a_List*(_xlpm.b_List^2)/((_xlpm.a_List + _xlpm.b_List)^2),0)))(_xlfn.TEXTSPLIT(C50,",")+0,_xlfn.TEXTSPLIT(D50,",")+0,_xlfn.TEXTSPLIT(E50,",")+0))</f>
        <v>0</v>
      </c>
      <c r="G50" s="7" cm="1">
        <f t="array" ref="G50">SUM(_xlfn.LAMBDA(_xlpm.P_List,_xlpm.a_List,_xlpm.b_List,SUM(IFERROR(_xlpm.P_List*_xlpm.b_List*(_xlpm.a_List^2)/((_xlpm.a_List + _xlpm.b_List)^2),0)))(_xlfn.TEXTSPLIT(C50,",")+0,_xlfn.TEXTSPLIT(D50,",")+0,_xlfn.TEXTSPLIT(E50,",")+0))</f>
        <v>0</v>
      </c>
      <c r="L50" s="2">
        <f t="shared" si="3"/>
        <v>0</v>
      </c>
      <c r="N50" s="7" cm="1">
        <f t="array" ref="N50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50,",")+0,_xlfn.TEXTSPLIT(J50,",")+0,_xlfn.TEXTSPLIT(K50,",")+0,_xlfn.TEXTSPLIT(H50,",")+0,_xlfn.TEXTSPLIT(I50,",")+0,_xlfn.TEXTSPLIT(M50,",")+0))</f>
        <v>0</v>
      </c>
      <c r="O50" s="7" cm="1">
        <f t="array" ref="O50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50,",")+0,_xlfn.TEXTSPLIT(J50,",")+0,_xlfn.TEXTSPLIT(K50,",")+0,_xlfn.TEXTSPLIT(H50,",")+0,_xlfn.TEXTSPLIT(I50,",")+0,_xlfn.TEXTSPLIT(M50,",")+0))</f>
        <v>0</v>
      </c>
      <c r="S50" s="7" cm="1">
        <f t="array" ref="S50">SUM(_xlfn.LAMBDA(_xlpm.M,_xlpm.a,_xlpm.b,SUM(IFERROR(-_xlpm.M*_xlpm.b/(_xlpm.a+_xlpm.b)*(3*_xlpm.a/(_xlpm.a+_xlpm.b)-1),0)))(_xlfn.TEXTSPLIT(P50,",")+0,_xlfn.TEXTSPLIT(Q50,",")+0,_xlfn.TEXTSPLIT(R50,",")+0))</f>
        <v>0</v>
      </c>
      <c r="T50" s="7" cm="1">
        <f t="array" ref="T50">SUM(_xlfn.LAMBDA(_xlpm.M,_xlpm.a,_xlpm.b,SUM(IFERROR(_xlpm.M*_xlpm.a/(_xlpm.a+_xlpm.b)*(3*_xlpm.b/(_xlpm.a+_xlpm.b)-1),0)))(_xlfn.TEXTSPLIT(P50,",")+0,_xlfn.TEXTSPLIT(Q50,",")+0,_xlfn.TEXTSPLIT(R50,",")+0))</f>
        <v>0</v>
      </c>
      <c r="W50" s="2">
        <f t="shared" si="4"/>
        <v>0</v>
      </c>
      <c r="AA50" s="7" t="e">
        <f t="shared" si="5"/>
        <v>#DIV/0!</v>
      </c>
      <c r="AB50" s="7" t="e">
        <f t="shared" si="6"/>
        <v>#DIV/0!</v>
      </c>
      <c r="AJ50" t="e">
        <f t="shared" si="67"/>
        <v>#DIV/0!</v>
      </c>
      <c r="AL50" s="5">
        <v>41</v>
      </c>
      <c r="AM50" s="4" t="s">
        <v>10</v>
      </c>
      <c r="AN50" cm="1">
        <f t="array" ref="AN50">INDEX($AN49:$ABD49, IF(MOD(COLUMN()-COLUMN($AN50),2)=0, COLUMN()-COLUMN($AN50)+2, COLUMN()-COLUMN($AN50)))/2</f>
        <v>-6.1978144027290247E-4</v>
      </c>
      <c r="AO50" cm="1">
        <f t="array" ref="AO50">INDEX($AN49:$ABD49, IF(MOD(COLUMN()-COLUMN($AN50),2)=0, COLUMN()-COLUMN($AN50)+2, COLUMN()-COLUMN($AN50)))/2</f>
        <v>3.7186886416374162E-4</v>
      </c>
      <c r="AP50" cm="1">
        <f t="array" ref="AP50">INDEX($AN49:$ABD49, IF(MOD(COLUMN()-COLUMN($AN50),2)=0, COLUMN()-COLUMN($AN50)+2, COLUMN()-COLUMN($AN50)))/2</f>
        <v>0</v>
      </c>
      <c r="AQ50" cm="1">
        <f t="array" ref="AQ50">INDEX($AN49:$ABD49, IF(MOD(COLUMN()-COLUMN($AN50),2)=0, COLUMN()-COLUMN($AN50)+2, COLUMN()-COLUMN($AN50)))/2</f>
        <v>-4.6483608020467671E-4</v>
      </c>
      <c r="AR50" cm="1">
        <f t="array" ref="AR50">INDEX($AN49:$ABD49, IF(MOD(COLUMN()-COLUMN($AN50),2)=0, COLUMN()-COLUMN($AN50)+2, COLUMN()-COLUMN($AN50)))/2</f>
        <v>-4.3719000042846565E-4</v>
      </c>
      <c r="AS50" cm="1">
        <f t="array" ref="AS50">INDEX($AN49:$ABD49, IF(MOD(COLUMN()-COLUMN($AN50),2)=0, COLUMN()-COLUMN($AN50)+2, COLUMN()-COLUMN($AN50)))/2</f>
        <v>-3.4165049288362398E-4</v>
      </c>
      <c r="AT50" cm="1">
        <f t="array" ref="AT50">INDEX($AN49:$ABD49, IF(MOD(COLUMN()-COLUMN($AN50),2)=0, COLUMN()-COLUMN($AN50)+2, COLUMN()-COLUMN($AN50)))/2</f>
        <v>-1.4557032693985176E-3</v>
      </c>
      <c r="AU50" cm="1">
        <f t="array" ref="AU50">INDEX($AN49:$ABD49, IF(MOD(COLUMN()-COLUMN($AN50),2)=0, COLUMN()-COLUMN($AN50)+2, COLUMN()-COLUMN($AN50)))/2</f>
        <v>-2.6549376146361853E-3</v>
      </c>
      <c r="AV50" cm="1">
        <f t="array" ref="AV50">INDEX($AN49:$ABD49, IF(MOD(COLUMN()-COLUMN($AN50),2)=0, COLUMN()-COLUMN($AN50)+2, COLUMN()-COLUMN($AN50)))/2</f>
        <v>-8.1237281725688435E-4</v>
      </c>
      <c r="AW50" cm="1">
        <f t="array" ref="AW50">INDEX($AN49:$ABD49, IF(MOD(COLUMN()-COLUMN($AN50),2)=0, COLUMN()-COLUMN($AN50)+2, COLUMN()-COLUMN($AN50)))/2</f>
        <v>-2.6390148246400108E-4</v>
      </c>
      <c r="AX50" t="e" cm="1">
        <f t="array" ref="AX50">INDEX($AN49:$ABD49, IF(MOD(COLUMN()-COLUMN($AN50),2)=0, COLUMN()-COLUMN($AN50)+2, COLUMN()-COLUMN($AN50)))/2</f>
        <v>#DIV/0!</v>
      </c>
      <c r="AY50" cm="1">
        <f t="array" ref="AY50">INDEX($AN49:$ABD49, IF(MOD(COLUMN()-COLUMN($AN50),2)=0, COLUMN()-COLUMN($AN50)+2, COLUMN()-COLUMN($AN50)))/2</f>
        <v>-1.7442354765709463E-3</v>
      </c>
      <c r="AZ50" t="e" cm="1">
        <f t="array" ref="AZ50">INDEX($AN49:$ABD49, IF(MOD(COLUMN()-COLUMN($AN50),2)=0, COLUMN()-COLUMN($AN50)+2, COLUMN()-COLUMN($AN50)))/2</f>
        <v>#DIV/0!</v>
      </c>
      <c r="BA50" t="e" cm="1">
        <f t="array" ref="BA50">INDEX($AN49:$ABD49, IF(MOD(COLUMN()-COLUMN($AN50),2)=0, COLUMN()-COLUMN($AN50)+2, COLUMN()-COLUMN($AN50)))/2</f>
        <v>#DIV/0!</v>
      </c>
      <c r="BB50" t="e" cm="1">
        <f t="array" ref="BB50">INDEX($AN49:$ABD49, IF(MOD(COLUMN()-COLUMN($AN50),2)=0, COLUMN()-COLUMN($AN50)+2, COLUMN()-COLUMN($AN50)))/2</f>
        <v>#DIV/0!</v>
      </c>
      <c r="BC50" t="e" cm="1">
        <f t="array" ref="BC50">INDEX($AN49:$ABD49, IF(MOD(COLUMN()-COLUMN($AN50),2)=0, COLUMN()-COLUMN($AN50)+2, COLUMN()-COLUMN($AN50)))/2</f>
        <v>#DIV/0!</v>
      </c>
      <c r="BD50" t="e" cm="1">
        <f t="array" ref="BD50">INDEX($AN49:$ABD49, IF(MOD(COLUMN()-COLUMN($AN50),2)=0, COLUMN()-COLUMN($AN50)+2, COLUMN()-COLUMN($AN50)))/2</f>
        <v>#DIV/0!</v>
      </c>
      <c r="BE50" t="e" cm="1">
        <f t="array" ref="BE50">INDEX($AN49:$ABD49, IF(MOD(COLUMN()-COLUMN($AN50),2)=0, COLUMN()-COLUMN($AN50)+2, COLUMN()-COLUMN($AN50)))/2</f>
        <v>#DIV/0!</v>
      </c>
      <c r="BF50" t="e" cm="1">
        <f t="array" ref="BF50">INDEX($AN49:$ABD49, IF(MOD(COLUMN()-COLUMN($AN50),2)=0, COLUMN()-COLUMN($AN50)+2, COLUMN()-COLUMN($AN50)))/2</f>
        <v>#DIV/0!</v>
      </c>
      <c r="BG50" t="e" cm="1">
        <f t="array" ref="BG50">INDEX($AN49:$ABD49, IF(MOD(COLUMN()-COLUMN($AN50),2)=0, COLUMN()-COLUMN($AN50)+2, COLUMN()-COLUMN($AN50)))/2</f>
        <v>#DIV/0!</v>
      </c>
      <c r="BH50" t="e" cm="1">
        <f t="array" ref="BH50">INDEX($AN49:$ABD49, IF(MOD(COLUMN()-COLUMN($AN50),2)=0, COLUMN()-COLUMN($AN50)+2, COLUMN()-COLUMN($AN50)))/2</f>
        <v>#DIV/0!</v>
      </c>
      <c r="BI50" t="e" cm="1">
        <f t="array" ref="BI50">INDEX($AN49:$ABD49, IF(MOD(COLUMN()-COLUMN($AN50),2)=0, COLUMN()-COLUMN($AN50)+2, COLUMN()-COLUMN($AN50)))/2</f>
        <v>#DIV/0!</v>
      </c>
      <c r="BJ50" t="e" cm="1">
        <f t="array" ref="BJ50">INDEX($AN49:$ABD49, IF(MOD(COLUMN()-COLUMN($AN50),2)=0, COLUMN()-COLUMN($AN50)+2, COLUMN()-COLUMN($AN50)))/2</f>
        <v>#DIV/0!</v>
      </c>
      <c r="BK50" t="e" cm="1">
        <f t="array" ref="BK50">INDEX($AN49:$ABD49, IF(MOD(COLUMN()-COLUMN($AN50),2)=0, COLUMN()-COLUMN($AN50)+2, COLUMN()-COLUMN($AN50)))/2</f>
        <v>#DIV/0!</v>
      </c>
      <c r="BL50" t="e" cm="1">
        <f t="array" ref="BL50">INDEX($AN49:$ABD49, IF(MOD(COLUMN()-COLUMN($AN50),2)=0, COLUMN()-COLUMN($AN50)+2, COLUMN()-COLUMN($AN50)))/2</f>
        <v>#DIV/0!</v>
      </c>
      <c r="BM50" t="e" cm="1">
        <f t="array" ref="BM50">INDEX($AN49:$ABD49, IF(MOD(COLUMN()-COLUMN($AN50),2)=0, COLUMN()-COLUMN($AN50)+2, COLUMN()-COLUMN($AN50)))/2</f>
        <v>#DIV/0!</v>
      </c>
      <c r="BN50" t="e" cm="1">
        <f t="array" ref="BN50">INDEX($AN49:$ABD49, IF(MOD(COLUMN()-COLUMN($AN50),2)=0, COLUMN()-COLUMN($AN50)+2, COLUMN()-COLUMN($AN50)))/2</f>
        <v>#DIV/0!</v>
      </c>
      <c r="BO50" t="e" cm="1">
        <f t="array" ref="BO50">INDEX($AN49:$ABD49, IF(MOD(COLUMN()-COLUMN($AN50),2)=0, COLUMN()-COLUMN($AN50)+2, COLUMN()-COLUMN($AN50)))/2</f>
        <v>#DIV/0!</v>
      </c>
      <c r="BP50" t="e" cm="1">
        <f t="array" ref="BP50">INDEX($AN49:$ABD49, IF(MOD(COLUMN()-COLUMN($AN50),2)=0, COLUMN()-COLUMN($AN50)+2, COLUMN()-COLUMN($AN50)))/2</f>
        <v>#DIV/0!</v>
      </c>
      <c r="BQ50" t="e" cm="1">
        <f t="array" ref="BQ50">INDEX($AN49:$ABD49, IF(MOD(COLUMN()-COLUMN($AN50),2)=0, COLUMN()-COLUMN($AN50)+2, COLUMN()-COLUMN($AN50)))/2</f>
        <v>#DIV/0!</v>
      </c>
      <c r="BR50" t="e" cm="1">
        <f t="array" ref="BR50">INDEX($AN49:$ABD49, IF(MOD(COLUMN()-COLUMN($AN50),2)=0, COLUMN()-COLUMN($AN50)+2, COLUMN()-COLUMN($AN50)))/2</f>
        <v>#DIV/0!</v>
      </c>
      <c r="BS50" t="e" cm="1">
        <f t="array" ref="BS50">INDEX($AN49:$ABD49, IF(MOD(COLUMN()-COLUMN($AN50),2)=0, COLUMN()-COLUMN($AN50)+2, COLUMN()-COLUMN($AN50)))/2</f>
        <v>#DIV/0!</v>
      </c>
      <c r="BT50" t="e" cm="1">
        <f t="array" ref="BT50">INDEX($AN49:$ABD49, IF(MOD(COLUMN()-COLUMN($AN50),2)=0, COLUMN()-COLUMN($AN50)+2, COLUMN()-COLUMN($AN50)))/2</f>
        <v>#DIV/0!</v>
      </c>
      <c r="BU50" t="e" cm="1">
        <f t="array" ref="BU50">INDEX($AN49:$ABD49, IF(MOD(COLUMN()-COLUMN($AN50),2)=0, COLUMN()-COLUMN($AN50)+2, COLUMN()-COLUMN($AN50)))/2</f>
        <v>#DIV/0!</v>
      </c>
      <c r="BV50" t="e" cm="1">
        <f t="array" ref="BV50">INDEX($AN49:$ABD49, IF(MOD(COLUMN()-COLUMN($AN50),2)=0, COLUMN()-COLUMN($AN50)+2, COLUMN()-COLUMN($AN50)))/2</f>
        <v>#DIV/0!</v>
      </c>
      <c r="BW50" t="e" cm="1">
        <f t="array" ref="BW50">INDEX($AN49:$ABD49, IF(MOD(COLUMN()-COLUMN($AN50),2)=0, COLUMN()-COLUMN($AN50)+2, COLUMN()-COLUMN($AN50)))/2</f>
        <v>#DIV/0!</v>
      </c>
      <c r="BX50" t="e" cm="1">
        <f t="array" ref="BX50">INDEX($AN49:$ABD49, IF(MOD(COLUMN()-COLUMN($AN50),2)=0, COLUMN()-COLUMN($AN50)+2, COLUMN()-COLUMN($AN50)))/2</f>
        <v>#DIV/0!</v>
      </c>
      <c r="BY50" t="e" cm="1">
        <f t="array" ref="BY50">INDEX($AN49:$ABD49, IF(MOD(COLUMN()-COLUMN($AN50),2)=0, COLUMN()-COLUMN($AN50)+2, COLUMN()-COLUMN($AN50)))/2</f>
        <v>#DIV/0!</v>
      </c>
      <c r="BZ50" t="e" cm="1">
        <f t="array" ref="BZ50">INDEX($AN49:$ABD49, IF(MOD(COLUMN()-COLUMN($AN50),2)=0, COLUMN()-COLUMN($AN50)+2, COLUMN()-COLUMN($AN50)))/2</f>
        <v>#DIV/0!</v>
      </c>
      <c r="CA50" t="e" cm="1">
        <f t="array" ref="CA50">INDEX($AN49:$ABD49, IF(MOD(COLUMN()-COLUMN($AN50),2)=0, COLUMN()-COLUMN($AN50)+2, COLUMN()-COLUMN($AN50)))/2</f>
        <v>#DIV/0!</v>
      </c>
      <c r="CB50" t="e" cm="1">
        <f t="array" ref="CB50">INDEX($AN49:$ABD49, IF(MOD(COLUMN()-COLUMN($AN50),2)=0, COLUMN()-COLUMN($AN50)+2, COLUMN()-COLUMN($AN50)))/2</f>
        <v>#DIV/0!</v>
      </c>
      <c r="CC50" t="e" cm="1">
        <f t="array" ref="CC50">INDEX($AN49:$ABD49, IF(MOD(COLUMN()-COLUMN($AN50),2)=0, COLUMN()-COLUMN($AN50)+2, COLUMN()-COLUMN($AN50)))/2</f>
        <v>#DIV/0!</v>
      </c>
      <c r="CD50" t="e" cm="1">
        <f t="array" ref="CD50">INDEX($AN49:$ABD49, IF(MOD(COLUMN()-COLUMN($AN50),2)=0, COLUMN()-COLUMN($AN50)+2, COLUMN()-COLUMN($AN50)))/2</f>
        <v>#DIV/0!</v>
      </c>
      <c r="CE50" t="e" cm="1">
        <f t="array" ref="CE50">INDEX($AN49:$ABD49, IF(MOD(COLUMN()-COLUMN($AN50),2)=0, COLUMN()-COLUMN($AN50)+2, COLUMN()-COLUMN($AN50)))/2</f>
        <v>#DIV/0!</v>
      </c>
      <c r="CF50" t="e" cm="1">
        <f t="array" ref="CF50">INDEX($AN49:$ABD49, IF(MOD(COLUMN()-COLUMN($AN50),2)=0, COLUMN()-COLUMN($AN50)+2, COLUMN()-COLUMN($AN50)))/2</f>
        <v>#DIV/0!</v>
      </c>
      <c r="CG50" t="e" cm="1">
        <f t="array" ref="CG50">INDEX($AN49:$ABD49, IF(MOD(COLUMN()-COLUMN($AN50),2)=0, COLUMN()-COLUMN($AN50)+2, COLUMN()-COLUMN($AN50)))/2</f>
        <v>#DIV/0!</v>
      </c>
      <c r="CH50" t="e" cm="1">
        <f t="array" ref="CH50">INDEX($AN49:$ABD49, IF(MOD(COLUMN()-COLUMN($AN50),2)=0, COLUMN()-COLUMN($AN50)+2, COLUMN()-COLUMN($AN50)))/2</f>
        <v>#DIV/0!</v>
      </c>
      <c r="CI50" t="e" cm="1">
        <f t="array" ref="CI50">INDEX($AN49:$ABD49, IF(MOD(COLUMN()-COLUMN($AN50),2)=0, COLUMN()-COLUMN($AN50)+2, COLUMN()-COLUMN($AN50)))/2</f>
        <v>#DIV/0!</v>
      </c>
      <c r="CJ50" t="e" cm="1">
        <f t="array" ref="CJ50">INDEX($AN49:$ABD49, IF(MOD(COLUMN()-COLUMN($AN50),2)=0, COLUMN()-COLUMN($AN50)+2, COLUMN()-COLUMN($AN50)))/2</f>
        <v>#DIV/0!</v>
      </c>
      <c r="CK50" t="e" cm="1">
        <f t="array" ref="CK50">INDEX($AN49:$ABD49, IF(MOD(COLUMN()-COLUMN($AN50),2)=0, COLUMN()-COLUMN($AN50)+2, COLUMN()-COLUMN($AN50)))/2</f>
        <v>#DIV/0!</v>
      </c>
      <c r="CL50" t="e" cm="1">
        <f t="array" ref="CL50">INDEX($AN49:$ABD49, IF(MOD(COLUMN()-COLUMN($AN50),2)=0, COLUMN()-COLUMN($AN50)+2, COLUMN()-COLUMN($AN50)))/2</f>
        <v>#DIV/0!</v>
      </c>
      <c r="CM50" t="e" cm="1">
        <f t="array" ref="CM50">INDEX($AN49:$ABD49, IF(MOD(COLUMN()-COLUMN($AN50),2)=0, COLUMN()-COLUMN($AN50)+2, COLUMN()-COLUMN($AN50)))/2</f>
        <v>#DIV/0!</v>
      </c>
      <c r="CN50" t="e" cm="1">
        <f t="array" ref="CN50">INDEX($AN49:$ABD49, IF(MOD(COLUMN()-COLUMN($AN50),2)=0, COLUMN()-COLUMN($AN50)+2, COLUMN()-COLUMN($AN50)))/2</f>
        <v>#DIV/0!</v>
      </c>
      <c r="CO50" t="e" cm="1">
        <f t="array" ref="CO50">INDEX($AN49:$ABD49, IF(MOD(COLUMN()-COLUMN($AN50),2)=0, COLUMN()-COLUMN($AN50)+2, COLUMN()-COLUMN($AN50)))/2</f>
        <v>#DIV/0!</v>
      </c>
      <c r="CP50" cm="1">
        <f t="array" ref="CP50">INDEX($AN49:$ABD49, IF(MOD(COLUMN()-COLUMN($AN50),2)=0, COLUMN()-COLUMN($AN50)+2, COLUMN()-COLUMN($AN50)))/2</f>
        <v>0</v>
      </c>
      <c r="CQ50" cm="1">
        <f t="array" ref="CQ50">INDEX($AN49:$ABD49, IF(MOD(COLUMN()-COLUMN($AN50),2)=0, COLUMN()-COLUMN($AN50)+2, COLUMN()-COLUMN($AN50)))/2</f>
        <v>0</v>
      </c>
      <c r="CR50" cm="1">
        <f t="array" ref="CR50">INDEX($AN49:$ABD49, IF(MOD(COLUMN()-COLUMN($AN50),2)=0, COLUMN()-COLUMN($AN50)+2, COLUMN()-COLUMN($AN50)))/2</f>
        <v>0</v>
      </c>
      <c r="CS50" cm="1">
        <f t="array" ref="CS50">INDEX($AN49:$ABD49, IF(MOD(COLUMN()-COLUMN($AN50),2)=0, COLUMN()-COLUMN($AN50)+2, COLUMN()-COLUMN($AN50)))/2</f>
        <v>0</v>
      </c>
      <c r="CT50" cm="1">
        <f t="array" ref="CT50">INDEX($AN49:$ABD49, IF(MOD(COLUMN()-COLUMN($AN50),2)=0, COLUMN()-COLUMN($AN50)+2, COLUMN()-COLUMN($AN50)))/2</f>
        <v>0</v>
      </c>
      <c r="CU50" cm="1">
        <f t="array" ref="CU50">INDEX($AN49:$ABD49, IF(MOD(COLUMN()-COLUMN($AN50),2)=0, COLUMN()-COLUMN($AN50)+2, COLUMN()-COLUMN($AN50)))/2</f>
        <v>0</v>
      </c>
      <c r="CV50" cm="1">
        <f t="array" ref="CV50">INDEX($AN49:$ABD49, IF(MOD(COLUMN()-COLUMN($AN50),2)=0, COLUMN()-COLUMN($AN50)+2, COLUMN()-COLUMN($AN50)))/2</f>
        <v>0</v>
      </c>
      <c r="CW50" cm="1">
        <f t="array" ref="CW50">INDEX($AN49:$ABD49, IF(MOD(COLUMN()-COLUMN($AN50),2)=0, COLUMN()-COLUMN($AN50)+2, COLUMN()-COLUMN($AN50)))/2</f>
        <v>0</v>
      </c>
      <c r="CX50" cm="1">
        <f t="array" ref="CX50">INDEX($AN49:$ABD49, IF(MOD(COLUMN()-COLUMN($AN50),2)=0, COLUMN()-COLUMN($AN50)+2, COLUMN()-COLUMN($AN50)))/2</f>
        <v>0</v>
      </c>
      <c r="CY50" cm="1">
        <f t="array" ref="CY50">INDEX($AN49:$ABD49, IF(MOD(COLUMN()-COLUMN($AN50),2)=0, COLUMN()-COLUMN($AN50)+2, COLUMN()-COLUMN($AN50)))/2</f>
        <v>0</v>
      </c>
    </row>
    <row r="51" spans="6:103" x14ac:dyDescent="0.25">
      <c r="F51" s="7" cm="1">
        <f t="array" ref="F51">SUM(_xlfn.LAMBDA(_xlpm.P_List,_xlpm.a_List,_xlpm.b_List,SUM(IFERROR(-_xlpm.P_List*_xlpm.a_List*(_xlpm.b_List^2)/((_xlpm.a_List + _xlpm.b_List)^2),0)))(_xlfn.TEXTSPLIT(C51,",")+0,_xlfn.TEXTSPLIT(D51,",")+0,_xlfn.TEXTSPLIT(E51,",")+0))</f>
        <v>0</v>
      </c>
      <c r="G51" s="7" cm="1">
        <f t="array" ref="G51">SUM(_xlfn.LAMBDA(_xlpm.P_List,_xlpm.a_List,_xlpm.b_List,SUM(IFERROR(_xlpm.P_List*_xlpm.b_List*(_xlpm.a_List^2)/((_xlpm.a_List + _xlpm.b_List)^2),0)))(_xlfn.TEXTSPLIT(C51,",")+0,_xlfn.TEXTSPLIT(D51,",")+0,_xlfn.TEXTSPLIT(E51,",")+0))</f>
        <v>0</v>
      </c>
      <c r="L51" s="2">
        <f t="shared" si="3"/>
        <v>0</v>
      </c>
      <c r="N51" s="7" cm="1">
        <f t="array" ref="N51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51,",")+0,_xlfn.TEXTSPLIT(J51,",")+0,_xlfn.TEXTSPLIT(K51,",")+0,_xlfn.TEXTSPLIT(H51,",")+0,_xlfn.TEXTSPLIT(I51,",")+0,_xlfn.TEXTSPLIT(M51,",")+0))</f>
        <v>0</v>
      </c>
      <c r="O51" s="7" cm="1">
        <f t="array" ref="O51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51,",")+0,_xlfn.TEXTSPLIT(J51,",")+0,_xlfn.TEXTSPLIT(K51,",")+0,_xlfn.TEXTSPLIT(H51,",")+0,_xlfn.TEXTSPLIT(I51,",")+0,_xlfn.TEXTSPLIT(M51,",")+0))</f>
        <v>0</v>
      </c>
      <c r="S51" s="7" cm="1">
        <f t="array" ref="S51">SUM(_xlfn.LAMBDA(_xlpm.M,_xlpm.a,_xlpm.b,SUM(IFERROR(-_xlpm.M*_xlpm.b/(_xlpm.a+_xlpm.b)*(3*_xlpm.a/(_xlpm.a+_xlpm.b)-1),0)))(_xlfn.TEXTSPLIT(P51,",")+0,_xlfn.TEXTSPLIT(Q51,",")+0,_xlfn.TEXTSPLIT(R51,",")+0))</f>
        <v>0</v>
      </c>
      <c r="T51" s="7" cm="1">
        <f t="array" ref="T51">SUM(_xlfn.LAMBDA(_xlpm.M,_xlpm.a,_xlpm.b,SUM(IFERROR(_xlpm.M*_xlpm.a/(_xlpm.a+_xlpm.b)*(3*_xlpm.b/(_xlpm.a+_xlpm.b)-1),0)))(_xlfn.TEXTSPLIT(P51,",")+0,_xlfn.TEXTSPLIT(Q51,",")+0,_xlfn.TEXTSPLIT(R51,",")+0))</f>
        <v>0</v>
      </c>
      <c r="W51" s="2">
        <f t="shared" si="4"/>
        <v>0</v>
      </c>
      <c r="AA51" s="7" t="e">
        <f t="shared" si="5"/>
        <v>#DIV/0!</v>
      </c>
      <c r="AB51" s="7" t="e">
        <f t="shared" si="6"/>
        <v>#DIV/0!</v>
      </c>
      <c r="AJ51" t="e">
        <f t="shared" si="67"/>
        <v>#DIV/0!</v>
      </c>
      <c r="AL51" s="5">
        <v>42</v>
      </c>
      <c r="AM51" t="s">
        <v>8</v>
      </c>
      <c r="AN51" cm="1">
        <f t="array" ref="AN51">INDEX($AI:$AI, ROW($AI$6) + COLUMNS($AN49:AN49) - 1)</f>
        <v>1</v>
      </c>
      <c r="AO51" cm="1">
        <f t="array" ref="AO51">INDEX($AI:$AI, ROW($AI$6) + COLUMNS($AN49:AO49) - 1)</f>
        <v>0.57142857142857151</v>
      </c>
      <c r="AP51" cm="1">
        <f t="array" ref="AP51">INDEX($AI:$AI, ROW($AI$6) + COLUMNS($AN49:AP49) - 1)</f>
        <v>0.42857142857142849</v>
      </c>
      <c r="AQ51" cm="1">
        <f t="array" ref="AQ51">INDEX($AI:$AI, ROW($AI$6) + COLUMNS($AN49:AQ49) - 1)</f>
        <v>0</v>
      </c>
      <c r="AR51" cm="1">
        <f t="array" ref="AR51">INDEX($AI:$AI, ROW($AI$6) + COLUMNS($AN49:AR49) - 1)</f>
        <v>0.625</v>
      </c>
      <c r="AS51" cm="1">
        <f t="array" ref="AS51">INDEX($AI:$AI, ROW($AI$6) + COLUMNS($AN49:AS49) - 1)</f>
        <v>0.25</v>
      </c>
      <c r="AT51" cm="1">
        <f t="array" ref="AT51">INDEX($AI:$AI, ROW($AI$6) + COLUMNS($AN49:AT49) - 1)</f>
        <v>0.75</v>
      </c>
      <c r="AU51" cm="1">
        <f t="array" ref="AU51">INDEX($AI:$AI, ROW($AI$6) + COLUMNS($AN49:AU49) - 1)</f>
        <v>0.6</v>
      </c>
      <c r="AV51" cm="1">
        <f t="array" ref="AV51">INDEX($AI:$AI, ROW($AI$6) + COLUMNS($AN49:AV49) - 1)</f>
        <v>0.4</v>
      </c>
      <c r="AW51" cm="1">
        <f t="array" ref="AW51">INDEX($AI:$AI, ROW($AI$6) + COLUMNS($AN49:AW49) - 1)</f>
        <v>0.4</v>
      </c>
      <c r="AX51" cm="1">
        <f t="array" ref="AX51">INDEX($AI:$AI, ROW($AI$6) + COLUMNS($AN49:AX49) - 1)</f>
        <v>0.6</v>
      </c>
      <c r="AY51" cm="1">
        <f t="array" ref="AY51">INDEX($AI:$AI, ROW($AI$6) + COLUMNS($AN49:AY49) - 1)</f>
        <v>0.42857142857142855</v>
      </c>
      <c r="AZ51" cm="1">
        <f t="array" ref="AZ51">INDEX($AI:$AI, ROW($AI$6) + COLUMNS($AN49:AZ49) - 1)</f>
        <v>0.5714285714285714</v>
      </c>
      <c r="BA51" cm="1">
        <f t="array" ref="BA51">INDEX($AI:$AI, ROW($AI$6) + COLUMNS($AN49:BA49) - 1)</f>
        <v>0.5714285714285714</v>
      </c>
      <c r="BB51" cm="1">
        <f t="array" ref="BB51">INDEX($AI:$AI, ROW($AI$6) + COLUMNS($AN49:BB49) - 1)</f>
        <v>0.4285714285714286</v>
      </c>
      <c r="BC51" cm="1">
        <f t="array" ref="BC51">INDEX($AI:$AI, ROW($AI$6) + COLUMNS($AN49:BC49) - 1)</f>
        <v>0.6</v>
      </c>
      <c r="BD51" cm="1">
        <f t="array" ref="BD51">INDEX($AI:$AI, ROW($AI$6) + COLUMNS($AN49:BD49) - 1)</f>
        <v>0.4</v>
      </c>
      <c r="BE51" cm="1">
        <f t="array" ref="BE51">INDEX($AI:$AI, ROW($AI$6) + COLUMNS($AN49:BE49) - 1)</f>
        <v>0.4</v>
      </c>
      <c r="BF51" cm="1">
        <f t="array" ref="BF51">INDEX($AI:$AI, ROW($AI$6) + COLUMNS($AN49:BF49) - 1)</f>
        <v>0.6</v>
      </c>
      <c r="BG51" cm="1">
        <f t="array" ref="BG51">INDEX($AI:$AI, ROW($AI$6) + COLUMNS($AN49:BG49) - 1)</f>
        <v>0.75</v>
      </c>
      <c r="BH51" cm="1">
        <f t="array" ref="BH51">INDEX($AI:$AI, ROW($AI$6) + COLUMNS($AN49:BH49) - 1)</f>
        <v>0.25</v>
      </c>
      <c r="BI51" cm="1">
        <f t="array" ref="BI51">INDEX($AI:$AI, ROW($AI$6) + COLUMNS($AN49:BI49) - 1)</f>
        <v>0.7142857142857143</v>
      </c>
      <c r="BJ51" cm="1">
        <f t="array" ref="BJ51">INDEX($AI:$AI, ROW($AI$6) + COLUMNS($AN49:BJ49) - 1)</f>
        <v>0.2857142857142857</v>
      </c>
      <c r="BK51" cm="1">
        <f t="array" ref="BK51">INDEX($AI:$AI, ROW($AI$6) + COLUMNS($AN49:BK49) - 1)</f>
        <v>0.375</v>
      </c>
      <c r="BL51" cm="1">
        <f t="array" ref="BL51">INDEX($AI:$AI, ROW($AI$6) + COLUMNS($AN49:BL49) - 1)</f>
        <v>0.625</v>
      </c>
      <c r="BM51" cm="1">
        <f t="array" ref="BM51">INDEX($AI:$AI, ROW($AI$6) + COLUMNS($AN49:BM49) - 1)</f>
        <v>0.4375</v>
      </c>
      <c r="BN51" cm="1">
        <f t="array" ref="BN51">INDEX($AI:$AI, ROW($AI$6) + COLUMNS($AN49:BN49) - 1)</f>
        <v>0.5625</v>
      </c>
      <c r="BO51" cm="1">
        <f t="array" ref="BO51">INDEX($AI:$AI, ROW($AI$6) + COLUMNS($AN49:BO49) - 1)</f>
        <v>0.3</v>
      </c>
      <c r="BP51" cm="1">
        <f t="array" ref="BP51">INDEX($AI:$AI, ROW($AI$6) + COLUMNS($AN49:BP49) - 1)</f>
        <v>0.7</v>
      </c>
      <c r="BQ51" t="e" cm="1">
        <f t="array" ref="BQ51">INDEX($AI:$AI, ROW($AI$6) + COLUMNS($AN49:BQ49) - 1)</f>
        <v>#DIV/0!</v>
      </c>
      <c r="BR51" cm="1">
        <f t="array" ref="BR51">INDEX($AI:$AI, ROW($AI$6) + COLUMNS($AN49:BR49) - 1)</f>
        <v>0</v>
      </c>
      <c r="BS51" cm="1">
        <f t="array" ref="BS51">INDEX($AI:$AI, ROW($AI$6) + COLUMNS($AN49:BS49) - 1)</f>
        <v>0</v>
      </c>
      <c r="BT51" cm="1">
        <f t="array" ref="BT51">INDEX($AI:$AI, ROW($AI$6) + COLUMNS($AN49:BT49) - 1)</f>
        <v>0</v>
      </c>
      <c r="BU51" cm="1">
        <f t="array" ref="BU51">INDEX($AI:$AI, ROW($AI$6) + COLUMNS($AN49:BU49) - 1)</f>
        <v>0</v>
      </c>
      <c r="BV51" cm="1">
        <f t="array" ref="BV51">INDEX($AI:$AI, ROW($AI$6) + COLUMNS($AN49:BV49) - 1)</f>
        <v>0</v>
      </c>
      <c r="BW51" cm="1">
        <f t="array" ref="BW51">INDEX($AI:$AI, ROW($AI$6) + COLUMNS($AN49:BW49) - 1)</f>
        <v>0</v>
      </c>
      <c r="BX51" cm="1">
        <f t="array" ref="BX51">INDEX($AI:$AI, ROW($AI$6) + COLUMNS($AN49:BX49) - 1)</f>
        <v>0</v>
      </c>
      <c r="BY51" cm="1">
        <f t="array" ref="BY51">INDEX($AI:$AI, ROW($AI$6) + COLUMNS($AN49:BY49) - 1)</f>
        <v>0</v>
      </c>
      <c r="BZ51" cm="1">
        <f t="array" ref="BZ51">INDEX($AI:$AI, ROW($AI$6) + COLUMNS($AN49:BZ49) - 1)</f>
        <v>0</v>
      </c>
      <c r="CA51" cm="1">
        <f t="array" ref="CA51">INDEX($AI:$AI, ROW($AI$6) + COLUMNS($AN49:CA49) - 1)</f>
        <v>0</v>
      </c>
      <c r="CB51" cm="1">
        <f t="array" ref="CB51">INDEX($AI:$AI, ROW($AI$6) + COLUMNS($AN49:CB49) - 1)</f>
        <v>0</v>
      </c>
      <c r="CC51" cm="1">
        <f t="array" ref="CC51">INDEX($AI:$AI, ROW($AI$6) + COLUMNS($AN49:CC49) - 1)</f>
        <v>0</v>
      </c>
      <c r="CD51" cm="1">
        <f t="array" ref="CD51">INDEX($AI:$AI, ROW($AI$6) + COLUMNS($AN49:CD49) - 1)</f>
        <v>0</v>
      </c>
      <c r="CE51" cm="1">
        <f t="array" ref="CE51">INDEX($AI:$AI, ROW($AI$6) + COLUMNS($AN49:CE49) - 1)</f>
        <v>0</v>
      </c>
      <c r="CF51" cm="1">
        <f t="array" ref="CF51">INDEX($AI:$AI, ROW($AI$6) + COLUMNS($AN49:CF49) - 1)</f>
        <v>0</v>
      </c>
      <c r="CG51" cm="1">
        <f t="array" ref="CG51">INDEX($AI:$AI, ROW($AI$6) + COLUMNS($AN49:CG49) - 1)</f>
        <v>0</v>
      </c>
      <c r="CH51" cm="1">
        <f t="array" ref="CH51">INDEX($AI:$AI, ROW($AI$6) + COLUMNS($AN49:CH49) - 1)</f>
        <v>0</v>
      </c>
      <c r="CI51" cm="1">
        <f t="array" ref="CI51">INDEX($AI:$AI, ROW($AI$6) + COLUMNS($AN49:CI49) - 1)</f>
        <v>0</v>
      </c>
      <c r="CJ51" cm="1">
        <f t="array" ref="CJ51">INDEX($AI:$AI, ROW($AI$6) + COLUMNS($AN49:CJ49) - 1)</f>
        <v>0</v>
      </c>
      <c r="CK51" cm="1">
        <f t="array" ref="CK51">INDEX($AI:$AI, ROW($AI$6) + COLUMNS($AN49:CK49) - 1)</f>
        <v>0</v>
      </c>
      <c r="CL51" cm="1">
        <f t="array" ref="CL51">INDEX($AI:$AI, ROW($AI$6) + COLUMNS($AN49:CL49) - 1)</f>
        <v>0</v>
      </c>
      <c r="CM51" cm="1">
        <f t="array" ref="CM51">INDEX($AI:$AI, ROW($AI$6) + COLUMNS($AN49:CM49) - 1)</f>
        <v>0</v>
      </c>
      <c r="CN51" cm="1">
        <f t="array" ref="CN51">INDEX($AI:$AI, ROW($AI$6) + COLUMNS($AN49:CN49) - 1)</f>
        <v>0</v>
      </c>
      <c r="CO51" cm="1">
        <f t="array" ref="CO51">INDEX($AI:$AI, ROW($AI$6) + COLUMNS($AN49:CO49) - 1)</f>
        <v>0</v>
      </c>
      <c r="CP51" cm="1">
        <f t="array" ref="CP51">INDEX($AI:$AI, ROW($AI$6) + COLUMNS($AN49:CP49) - 1)</f>
        <v>0</v>
      </c>
      <c r="CQ51" cm="1">
        <f t="array" ref="CQ51">INDEX($AI:$AI, ROW($AI$6) + COLUMNS($AN49:CQ49) - 1)</f>
        <v>0</v>
      </c>
      <c r="CR51" cm="1">
        <f t="array" ref="CR51">INDEX($AI:$AI, ROW($AI$6) + COLUMNS($AN49:CR49) - 1)</f>
        <v>0</v>
      </c>
      <c r="CS51" cm="1">
        <f t="array" ref="CS51">INDEX($AI:$AI, ROW($AI$6) + COLUMNS($AN49:CS49) - 1)</f>
        <v>0</v>
      </c>
      <c r="CT51" cm="1">
        <f t="array" ref="CT51">INDEX($AI:$AI, ROW($AI$6) + COLUMNS($AN49:CT49) - 1)</f>
        <v>0</v>
      </c>
      <c r="CU51" cm="1">
        <f t="array" ref="CU51">INDEX($AI:$AI, ROW($AI$6) + COLUMNS($AN49:CU49) - 1)</f>
        <v>0</v>
      </c>
      <c r="CV51" cm="1">
        <f t="array" ref="CV51">INDEX($AI:$AI, ROW($AI$6) + COLUMNS($AN49:CV49) - 1)</f>
        <v>0</v>
      </c>
      <c r="CW51" cm="1">
        <f t="array" ref="CW51">INDEX($AI:$AI, ROW($AI$6) + COLUMNS($AN49:CW49) - 1)</f>
        <v>0</v>
      </c>
      <c r="CX51" cm="1">
        <f t="array" ref="CX51">INDEX($AI:$AI, ROW($AI$6) + COLUMNS($AN49:CX49) - 1)</f>
        <v>0</v>
      </c>
      <c r="CY51" cm="1">
        <f t="array" ref="CY51">INDEX($AI:$AI, ROW($AI$6) + COLUMNS($AN49:CY49) - 1)</f>
        <v>0</v>
      </c>
    </row>
    <row r="52" spans="6:103" x14ac:dyDescent="0.25">
      <c r="F52" s="7" cm="1">
        <f t="array" ref="F52">SUM(_xlfn.LAMBDA(_xlpm.P_List,_xlpm.a_List,_xlpm.b_List,SUM(IFERROR(-_xlpm.P_List*_xlpm.a_List*(_xlpm.b_List^2)/((_xlpm.a_List + _xlpm.b_List)^2),0)))(_xlfn.TEXTSPLIT(C52,",")+0,_xlfn.TEXTSPLIT(D52,",")+0,_xlfn.TEXTSPLIT(E52,",")+0))</f>
        <v>0</v>
      </c>
      <c r="G52" s="7" cm="1">
        <f t="array" ref="G52">SUM(_xlfn.LAMBDA(_xlpm.P_List,_xlpm.a_List,_xlpm.b_List,SUM(IFERROR(_xlpm.P_List*_xlpm.b_List*(_xlpm.a_List^2)/((_xlpm.a_List + _xlpm.b_List)^2),0)))(_xlfn.TEXTSPLIT(C52,",")+0,_xlfn.TEXTSPLIT(D52,",")+0,_xlfn.TEXTSPLIT(E52,",")+0))</f>
        <v>0</v>
      </c>
      <c r="L52" s="2">
        <f t="shared" si="3"/>
        <v>0</v>
      </c>
      <c r="N52" s="7" cm="1">
        <f t="array" ref="N52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52,",")+0,_xlfn.TEXTSPLIT(J52,",")+0,_xlfn.TEXTSPLIT(K52,",")+0,_xlfn.TEXTSPLIT(H52,",")+0,_xlfn.TEXTSPLIT(I52,",")+0,_xlfn.TEXTSPLIT(M52,",")+0))</f>
        <v>0</v>
      </c>
      <c r="O52" s="7" cm="1">
        <f t="array" ref="O52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52,",")+0,_xlfn.TEXTSPLIT(J52,",")+0,_xlfn.TEXTSPLIT(K52,",")+0,_xlfn.TEXTSPLIT(H52,",")+0,_xlfn.TEXTSPLIT(I52,",")+0,_xlfn.TEXTSPLIT(M52,",")+0))</f>
        <v>0</v>
      </c>
      <c r="S52" s="7" cm="1">
        <f t="array" ref="S52">SUM(_xlfn.LAMBDA(_xlpm.M,_xlpm.a,_xlpm.b,SUM(IFERROR(-_xlpm.M*_xlpm.b/(_xlpm.a+_xlpm.b)*(3*_xlpm.a/(_xlpm.a+_xlpm.b)-1),0)))(_xlfn.TEXTSPLIT(P52,",")+0,_xlfn.TEXTSPLIT(Q52,",")+0,_xlfn.TEXTSPLIT(R52,",")+0))</f>
        <v>0</v>
      </c>
      <c r="T52" s="7" cm="1">
        <f t="array" ref="T52">SUM(_xlfn.LAMBDA(_xlpm.M,_xlpm.a,_xlpm.b,SUM(IFERROR(_xlpm.M*_xlpm.a/(_xlpm.a+_xlpm.b)*(3*_xlpm.b/(_xlpm.a+_xlpm.b)-1),0)))(_xlfn.TEXTSPLIT(P52,",")+0,_xlfn.TEXTSPLIT(Q52,",")+0,_xlfn.TEXTSPLIT(R52,",")+0))</f>
        <v>0</v>
      </c>
      <c r="W52" s="2">
        <f t="shared" si="4"/>
        <v>0</v>
      </c>
      <c r="AA52" s="7" t="e">
        <f t="shared" si="5"/>
        <v>#DIV/0!</v>
      </c>
      <c r="AB52" s="7" t="e">
        <f t="shared" si="6"/>
        <v>#DIV/0!</v>
      </c>
      <c r="AJ52" t="e">
        <f t="shared" si="67"/>
        <v>#DIV/0!</v>
      </c>
      <c r="AL52" s="5">
        <v>43</v>
      </c>
      <c r="AM52" t="s">
        <v>11</v>
      </c>
      <c r="AN52" cm="1">
        <f t="array" ref="AN52">INDEX($AK:$AK, ROW($AK$6) + COLUMNS($AN49:AN49) - 1)</f>
        <v>1</v>
      </c>
      <c r="AO52" cm="1">
        <f t="array" ref="AO52">INDEX($AK:$AK, ROW($AK$6) + COLUMNS($AN49:AO49) - 1)</f>
        <v>2</v>
      </c>
      <c r="AP52" cm="1">
        <f t="array" ref="AP52">INDEX($AK:$AK, ROW($AK$6) + COLUMNS($AN49:AP49) - 1)</f>
        <v>3</v>
      </c>
      <c r="AQ52" cm="1">
        <f t="array" ref="AQ52">INDEX($AK:$AK, ROW($AK$6) + COLUMNS($AN49:AQ49) - 1)</f>
        <v>4</v>
      </c>
      <c r="AR52" cm="1">
        <f t="array" ref="AR52">INDEX($AK:$AK, ROW($AK$6) + COLUMNS($AN49:AR49) - 1)</f>
        <v>0</v>
      </c>
      <c r="AS52" cm="1">
        <f t="array" ref="AS52">INDEX($AK:$AK, ROW($AK$6) + COLUMNS($AN49:AS49) - 1)</f>
        <v>0</v>
      </c>
      <c r="AT52" cm="1">
        <f t="array" ref="AT52">INDEX($AK:$AK, ROW($AK$6) + COLUMNS($AN49:AT49) - 1)</f>
        <v>0</v>
      </c>
      <c r="AU52" cm="1">
        <f t="array" ref="AU52">INDEX($AK:$AK, ROW($AK$6) + COLUMNS($AN49:AU49) - 1)</f>
        <v>0</v>
      </c>
      <c r="AV52" cm="1">
        <f t="array" ref="AV52">INDEX($AK:$AK, ROW($AK$6) + COLUMNS($AN49:AV49) - 1)</f>
        <v>0</v>
      </c>
      <c r="AW52" cm="1">
        <f t="array" ref="AW52">INDEX($AK:$AK, ROW($AK$6) + COLUMNS($AN49:AW49) - 1)</f>
        <v>0</v>
      </c>
      <c r="AX52" cm="1">
        <f t="array" ref="AX52">INDEX($AK:$AK, ROW($AK$6) + COLUMNS($AN49:AX49) - 1)</f>
        <v>0</v>
      </c>
      <c r="AY52" cm="1">
        <f t="array" ref="AY52">INDEX($AK:$AK, ROW($AK$6) + COLUMNS($AN49:AY49) - 1)</f>
        <v>0</v>
      </c>
      <c r="AZ52" cm="1">
        <f t="array" ref="AZ52">INDEX($AK:$AK, ROW($AK$6) + COLUMNS($AN49:AZ49) - 1)</f>
        <v>0</v>
      </c>
      <c r="BA52" cm="1">
        <f t="array" ref="BA52">INDEX($AK:$AK, ROW($AK$6) + COLUMNS($AN49:BA49) - 1)</f>
        <v>0</v>
      </c>
      <c r="BB52" cm="1">
        <f t="array" ref="BB52">INDEX($AK:$AK, ROW($AK$6) + COLUMNS($AN49:BB49) - 1)</f>
        <v>0</v>
      </c>
      <c r="BC52" cm="1">
        <f t="array" ref="BC52">INDEX($AK:$AK, ROW($AK$6) + COLUMNS($AN49:BC49) - 1)</f>
        <v>0</v>
      </c>
      <c r="BD52" cm="1">
        <f t="array" ref="BD52">INDEX($AK:$AK, ROW($AK$6) + COLUMNS($AN49:BD49) - 1)</f>
        <v>0</v>
      </c>
      <c r="BE52" cm="1">
        <f t="array" ref="BE52">INDEX($AK:$AK, ROW($AK$6) + COLUMNS($AN49:BE49) - 1)</f>
        <v>0</v>
      </c>
      <c r="BF52" cm="1">
        <f t="array" ref="BF52">INDEX($AK:$AK, ROW($AK$6) + COLUMNS($AN49:BF49) - 1)</f>
        <v>0</v>
      </c>
      <c r="BG52" cm="1">
        <f t="array" ref="BG52">INDEX($AK:$AK, ROW($AK$6) + COLUMNS($AN49:BG49) - 1)</f>
        <v>0</v>
      </c>
      <c r="BH52" cm="1">
        <f t="array" ref="BH52">INDEX($AK:$AK, ROW($AK$6) + COLUMNS($AN49:BH49) - 1)</f>
        <v>0</v>
      </c>
      <c r="BI52" cm="1">
        <f t="array" ref="BI52">INDEX($AK:$AK, ROW($AK$6) + COLUMNS($AN49:BI49) - 1)</f>
        <v>0</v>
      </c>
      <c r="BJ52" cm="1">
        <f t="array" ref="BJ52">INDEX($AK:$AK, ROW($AK$6) + COLUMNS($AN49:BJ49) - 1)</f>
        <v>0</v>
      </c>
      <c r="BK52" cm="1">
        <f t="array" ref="BK52">INDEX($AK:$AK, ROW($AK$6) + COLUMNS($AN49:BK49) - 1)</f>
        <v>0</v>
      </c>
      <c r="BL52" cm="1">
        <f t="array" ref="BL52">INDEX($AK:$AK, ROW($AK$6) + COLUMNS($AN49:BL49) - 1)</f>
        <v>0</v>
      </c>
      <c r="BM52" cm="1">
        <f t="array" ref="BM52">INDEX($AK:$AK, ROW($AK$6) + COLUMNS($AN49:BM49) - 1)</f>
        <v>0</v>
      </c>
      <c r="BN52" cm="1">
        <f t="array" ref="BN52">INDEX($AK:$AK, ROW($AK$6) + COLUMNS($AN49:BN49) - 1)</f>
        <v>0</v>
      </c>
      <c r="BO52" cm="1">
        <f t="array" ref="BO52">INDEX($AK:$AK, ROW($AK$6) + COLUMNS($AN49:BO49) - 1)</f>
        <v>0</v>
      </c>
      <c r="BP52" cm="1">
        <f t="array" ref="BP52">INDEX($AK:$AK, ROW($AK$6) + COLUMNS($AN49:BP49) - 1)</f>
        <v>0</v>
      </c>
      <c r="BQ52" cm="1">
        <f t="array" ref="BQ52">INDEX($AK:$AK, ROW($AK$6) + COLUMNS($AN49:BQ49) - 1)</f>
        <v>0</v>
      </c>
      <c r="BR52" cm="1">
        <f t="array" ref="BR52">INDEX($AK:$AK, ROW($AK$6) + COLUMNS($AN49:BR49) - 1)</f>
        <v>0</v>
      </c>
      <c r="BS52" cm="1">
        <f t="array" ref="BS52">INDEX($AK:$AK, ROW($AK$6) + COLUMNS($AN49:BS49) - 1)</f>
        <v>0</v>
      </c>
      <c r="BT52" cm="1">
        <f t="array" ref="BT52">INDEX($AK:$AK, ROW($AK$6) + COLUMNS($AN49:BT49) - 1)</f>
        <v>0</v>
      </c>
      <c r="BU52" cm="1">
        <f t="array" ref="BU52">INDEX($AK:$AK, ROW($AK$6) + COLUMNS($AN49:BU49) - 1)</f>
        <v>0</v>
      </c>
      <c r="BV52" cm="1">
        <f t="array" ref="BV52">INDEX($AK:$AK, ROW($AK$6) + COLUMNS($AN49:BV49) - 1)</f>
        <v>0</v>
      </c>
      <c r="BW52" cm="1">
        <f t="array" ref="BW52">INDEX($AK:$AK, ROW($AK$6) + COLUMNS($AN49:BW49) - 1)</f>
        <v>0</v>
      </c>
      <c r="BX52" cm="1">
        <f t="array" ref="BX52">INDEX($AK:$AK, ROW($AK$6) + COLUMNS($AN49:BX49) - 1)</f>
        <v>0</v>
      </c>
      <c r="BY52" cm="1">
        <f t="array" ref="BY52">INDEX($AK:$AK, ROW($AK$6) + COLUMNS($AN49:BY49) - 1)</f>
        <v>0</v>
      </c>
      <c r="BZ52" cm="1">
        <f t="array" ref="BZ52">INDEX($AK:$AK, ROW($AK$6) + COLUMNS($AN49:BZ49) - 1)</f>
        <v>0</v>
      </c>
      <c r="CA52" cm="1">
        <f t="array" ref="CA52">INDEX($AK:$AK, ROW($AK$6) + COLUMNS($AN49:CA49) - 1)</f>
        <v>0</v>
      </c>
      <c r="CB52" cm="1">
        <f t="array" ref="CB52">INDEX($AK:$AK, ROW($AK$6) + COLUMNS($AN49:CB49) - 1)</f>
        <v>0</v>
      </c>
      <c r="CC52" cm="1">
        <f t="array" ref="CC52">INDEX($AK:$AK, ROW($AK$6) + COLUMNS($AN49:CC49) - 1)</f>
        <v>0</v>
      </c>
      <c r="CD52" cm="1">
        <f t="array" ref="CD52">INDEX($AK:$AK, ROW($AK$6) + COLUMNS($AN49:CD49) - 1)</f>
        <v>0</v>
      </c>
      <c r="CE52" cm="1">
        <f t="array" ref="CE52">INDEX($AK:$AK, ROW($AK$6) + COLUMNS($AN49:CE49) - 1)</f>
        <v>0</v>
      </c>
      <c r="CF52" cm="1">
        <f t="array" ref="CF52">INDEX($AK:$AK, ROW($AK$6) + COLUMNS($AN49:CF49) - 1)</f>
        <v>0</v>
      </c>
      <c r="CG52" cm="1">
        <f t="array" ref="CG52">INDEX($AK:$AK, ROW($AK$6) + COLUMNS($AN49:CG49) - 1)</f>
        <v>0</v>
      </c>
      <c r="CH52" cm="1">
        <f t="array" ref="CH52">INDEX($AK:$AK, ROW($AK$6) + COLUMNS($AN49:CH49) - 1)</f>
        <v>0</v>
      </c>
      <c r="CI52" cm="1">
        <f t="array" ref="CI52">INDEX($AK:$AK, ROW($AK$6) + COLUMNS($AN49:CI49) - 1)</f>
        <v>0</v>
      </c>
      <c r="CJ52" cm="1">
        <f t="array" ref="CJ52">INDEX($AK:$AK, ROW($AK$6) + COLUMNS($AN49:CJ49) - 1)</f>
        <v>0</v>
      </c>
      <c r="CK52" cm="1">
        <f t="array" ref="CK52">INDEX($AK:$AK, ROW($AK$6) + COLUMNS($AN49:CK49) - 1)</f>
        <v>0</v>
      </c>
      <c r="CL52" cm="1">
        <f t="array" ref="CL52">INDEX($AK:$AK, ROW($AK$6) + COLUMNS($AN49:CL49) - 1)</f>
        <v>0</v>
      </c>
      <c r="CM52" cm="1">
        <f t="array" ref="CM52">INDEX($AK:$AK, ROW($AK$6) + COLUMNS($AN49:CM49) - 1)</f>
        <v>0</v>
      </c>
      <c r="CN52" cm="1">
        <f t="array" ref="CN52">INDEX($AK:$AK, ROW($AK$6) + COLUMNS($AN49:CN49) - 1)</f>
        <v>0</v>
      </c>
      <c r="CO52" cm="1">
        <f t="array" ref="CO52">INDEX($AK:$AK, ROW($AK$6) + COLUMNS($AN49:CO49) - 1)</f>
        <v>0</v>
      </c>
      <c r="CP52" cm="1">
        <f t="array" ref="CP52">INDEX($AK:$AK, ROW($AK$6) + COLUMNS($AN49:CP49) - 1)</f>
        <v>0</v>
      </c>
      <c r="CQ52" cm="1">
        <f t="array" ref="CQ52">INDEX($AK:$AK, ROW($AK$6) + COLUMNS($AN49:CQ49) - 1)</f>
        <v>0</v>
      </c>
      <c r="CR52" cm="1">
        <f t="array" ref="CR52">INDEX($AK:$AK, ROW($AK$6) + COLUMNS($AN49:CR49) - 1)</f>
        <v>0</v>
      </c>
      <c r="CS52" cm="1">
        <f t="array" ref="CS52">INDEX($AK:$AK, ROW($AK$6) + COLUMNS($AN49:CS49) - 1)</f>
        <v>0</v>
      </c>
      <c r="CT52" cm="1">
        <f t="array" ref="CT52">INDEX($AK:$AK, ROW($AK$6) + COLUMNS($AN49:CT49) - 1)</f>
        <v>0</v>
      </c>
      <c r="CU52" cm="1">
        <f t="array" ref="CU52">INDEX($AK:$AK, ROW($AK$6) + COLUMNS($AN49:CU49) - 1)</f>
        <v>0</v>
      </c>
      <c r="CV52" cm="1">
        <f t="array" ref="CV52">INDEX($AK:$AK, ROW($AK$6) + COLUMNS($AN49:CV49) - 1)</f>
        <v>0</v>
      </c>
      <c r="CW52" cm="1">
        <f t="array" ref="CW52">INDEX($AK:$AK, ROW($AK$6) + COLUMNS($AN49:CW49) - 1)</f>
        <v>0</v>
      </c>
      <c r="CX52" cm="1">
        <f t="array" ref="CX52">INDEX($AK:$AK, ROW($AK$6) + COLUMNS($AN49:CX49) - 1)</f>
        <v>0</v>
      </c>
      <c r="CY52" cm="1">
        <f t="array" ref="CY52">INDEX($AK:$AK, ROW($AK$6) + COLUMNS($AN49:CY49) - 1)</f>
        <v>0</v>
      </c>
    </row>
    <row r="53" spans="6:103" x14ac:dyDescent="0.25">
      <c r="F53" s="7" cm="1">
        <f t="array" ref="F53">SUM(_xlfn.LAMBDA(_xlpm.P_List,_xlpm.a_List,_xlpm.b_List,SUM(IFERROR(-_xlpm.P_List*_xlpm.a_List*(_xlpm.b_List^2)/((_xlpm.a_List + _xlpm.b_List)^2),0)))(_xlfn.TEXTSPLIT(C53,",")+0,_xlfn.TEXTSPLIT(D53,",")+0,_xlfn.TEXTSPLIT(E53,",")+0))</f>
        <v>0</v>
      </c>
      <c r="G53" s="7" cm="1">
        <f t="array" ref="G53">SUM(_xlfn.LAMBDA(_xlpm.P_List,_xlpm.a_List,_xlpm.b_List,SUM(IFERROR(_xlpm.P_List*_xlpm.b_List*(_xlpm.a_List^2)/((_xlpm.a_List + _xlpm.b_List)^2),0)))(_xlfn.TEXTSPLIT(C53,",")+0,_xlfn.TEXTSPLIT(D53,",")+0,_xlfn.TEXTSPLIT(E53,",")+0))</f>
        <v>0</v>
      </c>
      <c r="L53" s="2">
        <f t="shared" si="3"/>
        <v>0</v>
      </c>
      <c r="N53" s="7" cm="1">
        <f t="array" ref="N53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53,",")+0,_xlfn.TEXTSPLIT(J53,",")+0,_xlfn.TEXTSPLIT(K53,",")+0,_xlfn.TEXTSPLIT(H53,",")+0,_xlfn.TEXTSPLIT(I53,",")+0,_xlfn.TEXTSPLIT(M53,",")+0))</f>
        <v>0</v>
      </c>
      <c r="O53" s="7" cm="1">
        <f t="array" ref="O53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53,",")+0,_xlfn.TEXTSPLIT(J53,",")+0,_xlfn.TEXTSPLIT(K53,",")+0,_xlfn.TEXTSPLIT(H53,",")+0,_xlfn.TEXTSPLIT(I53,",")+0,_xlfn.TEXTSPLIT(M53,",")+0))</f>
        <v>0</v>
      </c>
      <c r="S53" s="7" cm="1">
        <f t="array" ref="S53">SUM(_xlfn.LAMBDA(_xlpm.M,_xlpm.a,_xlpm.b,SUM(IFERROR(-_xlpm.M*_xlpm.b/(_xlpm.a+_xlpm.b)*(3*_xlpm.a/(_xlpm.a+_xlpm.b)-1),0)))(_xlfn.TEXTSPLIT(P53,",")+0,_xlfn.TEXTSPLIT(Q53,",")+0,_xlfn.TEXTSPLIT(R53,",")+0))</f>
        <v>0</v>
      </c>
      <c r="T53" s="7" cm="1">
        <f t="array" ref="T53">SUM(_xlfn.LAMBDA(_xlpm.M,_xlpm.a,_xlpm.b,SUM(IFERROR(_xlpm.M*_xlpm.a/(_xlpm.a+_xlpm.b)*(3*_xlpm.b/(_xlpm.a+_xlpm.b)-1),0)))(_xlfn.TEXTSPLIT(P53,",")+0,_xlfn.TEXTSPLIT(Q53,",")+0,_xlfn.TEXTSPLIT(R53,",")+0))</f>
        <v>0</v>
      </c>
      <c r="W53" s="2">
        <f t="shared" si="4"/>
        <v>0</v>
      </c>
      <c r="AA53" s="7" t="e">
        <f t="shared" si="5"/>
        <v>#DIV/0!</v>
      </c>
      <c r="AB53" s="7" t="e">
        <f t="shared" si="6"/>
        <v>#DIV/0!</v>
      </c>
      <c r="AJ53" t="e">
        <f t="shared" si="67"/>
        <v>#DIV/0!</v>
      </c>
      <c r="AL53" s="5">
        <v>44</v>
      </c>
      <c r="AM53" s="3" t="s">
        <v>9</v>
      </c>
      <c r="AN53">
        <f t="shared" ref="AN53" si="644">IF(OR(AN52=1,AN52=$AF$3),AN50*-AN51,IF(MOD(AN52,2)=0,(AN50+AO50)*-AN51,(AN50+AM50)*-AN51))</f>
        <v>6.1978144027290247E-4</v>
      </c>
      <c r="AO53">
        <f t="shared" ref="AO53" si="645">IF(OR(AO52=1,AO52=$AF$3),AO50*-AO51,IF(MOD(AO52,2)=0,(AO50+AP50)*-AO51,(AO50+AN50)*-AO51))</f>
        <v>-2.1249649380785239E-4</v>
      </c>
      <c r="AP53">
        <f t="shared" ref="AP53" si="646">IF(OR(AP52=1,AP52=$AF$3),AP50*-AP51,IF(MOD(AP52,2)=0,(AP50+AQ50)*-AP51,(AP50+AO50)*-AP51))</f>
        <v>-1.5937237035588923E-4</v>
      </c>
      <c r="AQ53">
        <f t="shared" ref="AQ53" si="647">IF(OR(AQ52=1,AQ52=$AF$3),AQ50*-AQ51,IF(MOD(AQ52,2)=0,(AQ50+AR50)*-AQ51,(AQ50+AP50)*-AQ51))</f>
        <v>0</v>
      </c>
      <c r="AR53">
        <f t="shared" ref="AR53" si="648">IF(OR(AR52=1,AR52=$AF$3),AR50*-AR51,IF(MOD(AR52,2)=0,(AR50+AS50)*-AR51,(AR50+AQ50)*-AR51))</f>
        <v>4.8677530832005596E-4</v>
      </c>
      <c r="AS53">
        <f t="shared" ref="AS53" si="649">IF(OR(AS52=1,AS52=$AF$3),AS50*-AS51,IF(MOD(AS52,2)=0,(AS50+AT50)*-AS51,(AS50+AR50)*-AS51))</f>
        <v>4.4933844057053543E-4</v>
      </c>
      <c r="AT53">
        <f t="shared" ref="AT53" si="650">IF(OR(AT52=1,AT52=$AF$3),AT50*-AT51,IF(MOD(AT52,2)=0,(AT50+AU50)*-AT51,(AT50+AS50)*-AT51))</f>
        <v>3.0829806630260272E-3</v>
      </c>
      <c r="AU53">
        <f t="shared" ref="AU53" si="651">IF(OR(AU52=1,AU52=$AF$3),AU50*-AU51,IF(MOD(AU52,2)=0,(AU50+AV50)*-AU51,(AU50+AT50)*-AU51))</f>
        <v>2.0803862591358417E-3</v>
      </c>
      <c r="AV53">
        <f t="shared" ref="AV53" si="652">IF(OR(AV52=1,AV52=$AF$3),AV50*-AV51,IF(MOD(AV52,2)=0,(AV50+AW50)*-AV51,(AV50+AU50)*-AV51))</f>
        <v>4.3050971988835415E-4</v>
      </c>
      <c r="AW53" t="e">
        <f t="shared" ref="AW53" si="653">IF(OR(AW52=1,AW52=$AF$3),AW50*-AW51,IF(MOD(AW52,2)=0,(AW50+AX50)*-AW51,(AW50+AV50)*-AW51))</f>
        <v>#DIV/0!</v>
      </c>
      <c r="AX53" t="e">
        <f t="shared" ref="AX53" si="654">IF(OR(AX52=1,AX52=$AF$3),AX50*-AX51,IF(MOD(AX52,2)=0,(AX50+AY50)*-AX51,(AX50+AW50)*-AX51))</f>
        <v>#DIV/0!</v>
      </c>
      <c r="AY53" t="e">
        <f t="shared" ref="AY53" si="655">IF(OR(AY52=1,AY52=$AF$3),AY50*-AY51,IF(MOD(AY52,2)=0,(AY50+AZ50)*-AY51,(AY50+AX50)*-AY51))</f>
        <v>#DIV/0!</v>
      </c>
      <c r="AZ53" t="e">
        <f t="shared" ref="AZ53" si="656">IF(OR(AZ52=1,AZ52=$AF$3),AZ50*-AZ51,IF(MOD(AZ52,2)=0,(AZ50+BA50)*-AZ51,(AZ50+AY50)*-AZ51))</f>
        <v>#DIV/0!</v>
      </c>
      <c r="BA53" t="e">
        <f t="shared" ref="BA53" si="657">IF(OR(BA52=1,BA52=$AF$3),BA50*-BA51,IF(MOD(BA52,2)=0,(BA50+BB50)*-BA51,(BA50+AZ50)*-BA51))</f>
        <v>#DIV/0!</v>
      </c>
      <c r="BB53" t="e">
        <f t="shared" ref="BB53" si="658">IF(OR(BB52=1,BB52=$AF$3),BB50*-BB51,IF(MOD(BB52,2)=0,(BB50+BC50)*-BB51,(BB50+BA50)*-BB51))</f>
        <v>#DIV/0!</v>
      </c>
      <c r="BC53" t="e">
        <f t="shared" ref="BC53" si="659">IF(OR(BC52=1,BC52=$AF$3),BC50*-BC51,IF(MOD(BC52,2)=0,(BC50+BD50)*-BC51,(BC50+BB50)*-BC51))</f>
        <v>#DIV/0!</v>
      </c>
      <c r="BD53" t="e">
        <f t="shared" ref="BD53" si="660">IF(OR(BD52=1,BD52=$AF$3),BD50*-BD51,IF(MOD(BD52,2)=0,(BD50+BE50)*-BD51,(BD50+BC50)*-BD51))</f>
        <v>#DIV/0!</v>
      </c>
      <c r="BE53" t="e">
        <f t="shared" ref="BE53" si="661">IF(OR(BE52=1,BE52=$AF$3),BE50*-BE51,IF(MOD(BE52,2)=0,(BE50+BF50)*-BE51,(BE50+BD50)*-BE51))</f>
        <v>#DIV/0!</v>
      </c>
      <c r="BF53" t="e">
        <f t="shared" ref="BF53" si="662">IF(OR(BF52=1,BF52=$AF$3),BF50*-BF51,IF(MOD(BF52,2)=0,(BF50+BG50)*-BF51,(BF50+BE50)*-BF51))</f>
        <v>#DIV/0!</v>
      </c>
      <c r="BG53" t="e">
        <f t="shared" ref="BG53" si="663">IF(OR(BG52=1,BG52=$AF$3),BG50*-BG51,IF(MOD(BG52,2)=0,(BG50+BH50)*-BG51,(BG50+BF50)*-BG51))</f>
        <v>#DIV/0!</v>
      </c>
      <c r="BH53" t="e">
        <f t="shared" ref="BH53" si="664">IF(OR(BH52=1,BH52=$AF$3),BH50*-BH51,IF(MOD(BH52,2)=0,(BH50+BI50)*-BH51,(BH50+BG50)*-BH51))</f>
        <v>#DIV/0!</v>
      </c>
      <c r="BI53" t="e">
        <f t="shared" ref="BI53" si="665">IF(OR(BI52=1,BI52=$AF$3),BI50*-BI51,IF(MOD(BI52,2)=0,(BI50+BJ50)*-BI51,(BI50+BH50)*-BI51))</f>
        <v>#DIV/0!</v>
      </c>
      <c r="BJ53" t="e">
        <f t="shared" ref="BJ53" si="666">IF(OR(BJ52=1,BJ52=$AF$3),BJ50*-BJ51,IF(MOD(BJ52,2)=0,(BJ50+BK50)*-BJ51,(BJ50+BI50)*-BJ51))</f>
        <v>#DIV/0!</v>
      </c>
      <c r="BK53" t="e">
        <f t="shared" ref="BK53" si="667">IF(OR(BK52=1,BK52=$AF$3),BK50*-BK51,IF(MOD(BK52,2)=0,(BK50+BL50)*-BK51,(BK50+BJ50)*-BK51))</f>
        <v>#DIV/0!</v>
      </c>
      <c r="BL53" t="e">
        <f t="shared" ref="BL53" si="668">IF(OR(BL52=1,BL52=$AF$3),BL50*-BL51,IF(MOD(BL52,2)=0,(BL50+BM50)*-BL51,(BL50+BK50)*-BL51))</f>
        <v>#DIV/0!</v>
      </c>
      <c r="BM53" t="e">
        <f t="shared" ref="BM53" si="669">IF(OR(BM52=1,BM52=$AF$3),BM50*-BM51,IF(MOD(BM52,2)=0,(BM50+BN50)*-BM51,(BM50+BL50)*-BM51))</f>
        <v>#DIV/0!</v>
      </c>
      <c r="BN53" t="e">
        <f t="shared" ref="BN53" si="670">IF(OR(BN52=1,BN52=$AF$3),BN50*-BN51,IF(MOD(BN52,2)=0,(BN50+BO50)*-BN51,(BN50+BM50)*-BN51))</f>
        <v>#DIV/0!</v>
      </c>
      <c r="BO53" t="e">
        <f t="shared" ref="BO53" si="671">IF(OR(BO52=1,BO52=$AF$3),BO50*-BO51,IF(MOD(BO52,2)=0,(BO50+BP50)*-BO51,(BO50+BN50)*-BO51))</f>
        <v>#DIV/0!</v>
      </c>
      <c r="BP53" t="e">
        <f t="shared" ref="BP53" si="672">IF(OR(BP52=1,BP52=$AF$3),BP50*-BP51,IF(MOD(BP52,2)=0,(BP50+BQ50)*-BP51,(BP50+BO50)*-BP51))</f>
        <v>#DIV/0!</v>
      </c>
      <c r="BQ53" t="e">
        <f t="shared" ref="BQ53" si="673">IF(OR(BQ52=1,BQ52=$AF$3),BQ50*-BQ51,IF(MOD(BQ52,2)=0,(BQ50+BR50)*-BQ51,(BQ50+BP50)*-BQ51))</f>
        <v>#DIV/0!</v>
      </c>
      <c r="BR53" t="e">
        <f t="shared" ref="BR53" si="674">IF(OR(BR52=1,BR52=$AF$3),BR50*-BR51,IF(MOD(BR52,2)=0,(BR50+BS50)*-BR51,(BR50+BQ50)*-BR51))</f>
        <v>#DIV/0!</v>
      </c>
      <c r="BS53" t="e">
        <f t="shared" ref="BS53" si="675">IF(OR(BS52=1,BS52=$AF$3),BS50*-BS51,IF(MOD(BS52,2)=0,(BS50+BT50)*-BS51,(BS50+BR50)*-BS51))</f>
        <v>#DIV/0!</v>
      </c>
      <c r="BT53" t="e">
        <f t="shared" ref="BT53" si="676">IF(OR(BT52=1,BT52=$AF$3),BT50*-BT51,IF(MOD(BT52,2)=0,(BT50+BU50)*-BT51,(BT50+BS50)*-BT51))</f>
        <v>#DIV/0!</v>
      </c>
      <c r="BU53" t="e">
        <f t="shared" ref="BU53" si="677">IF(OR(BU52=1,BU52=$AF$3),BU50*-BU51,IF(MOD(BU52,2)=0,(BU50+BV50)*-BU51,(BU50+BT50)*-BU51))</f>
        <v>#DIV/0!</v>
      </c>
      <c r="BV53" t="e">
        <f t="shared" ref="BV53" si="678">IF(OR(BV52=1,BV52=$AF$3),BV50*-BV51,IF(MOD(BV52,2)=0,(BV50+BW50)*-BV51,(BV50+BU50)*-BV51))</f>
        <v>#DIV/0!</v>
      </c>
      <c r="BW53" t="e">
        <f t="shared" ref="BW53" si="679">IF(OR(BW52=1,BW52=$AF$3),BW50*-BW51,IF(MOD(BW52,2)=0,(BW50+BX50)*-BW51,(BW50+BV50)*-BW51))</f>
        <v>#DIV/0!</v>
      </c>
      <c r="BX53" t="e">
        <f t="shared" ref="BX53" si="680">IF(OR(BX52=1,BX52=$AF$3),BX50*-BX51,IF(MOD(BX52,2)=0,(BX50+BY50)*-BX51,(BX50+BW50)*-BX51))</f>
        <v>#DIV/0!</v>
      </c>
      <c r="BY53" t="e">
        <f t="shared" ref="BY53" si="681">IF(OR(BY52=1,BY52=$AF$3),BY50*-BY51,IF(MOD(BY52,2)=0,(BY50+BZ50)*-BY51,(BY50+BX50)*-BY51))</f>
        <v>#DIV/0!</v>
      </c>
      <c r="BZ53" t="e">
        <f t="shared" ref="BZ53" si="682">IF(OR(BZ52=1,BZ52=$AF$3),BZ50*-BZ51,IF(MOD(BZ52,2)=0,(BZ50+CA50)*-BZ51,(BZ50+BY50)*-BZ51))</f>
        <v>#DIV/0!</v>
      </c>
      <c r="CA53" t="e">
        <f t="shared" ref="CA53" si="683">IF(OR(CA52=1,CA52=$AF$3),CA50*-CA51,IF(MOD(CA52,2)=0,(CA50+CB50)*-CA51,(CA50+BZ50)*-CA51))</f>
        <v>#DIV/0!</v>
      </c>
      <c r="CB53" t="e">
        <f t="shared" ref="CB53" si="684">IF(OR(CB52=1,CB52=$AF$3),CB50*-CB51,IF(MOD(CB52,2)=0,(CB50+CC50)*-CB51,(CB50+CA50)*-CB51))</f>
        <v>#DIV/0!</v>
      </c>
      <c r="CC53" t="e">
        <f t="shared" ref="CC53" si="685">IF(OR(CC52=1,CC52=$AF$3),CC50*-CC51,IF(MOD(CC52,2)=0,(CC50+CD50)*-CC51,(CC50+CB50)*-CC51))</f>
        <v>#DIV/0!</v>
      </c>
      <c r="CD53" t="e">
        <f t="shared" ref="CD53" si="686">IF(OR(CD52=1,CD52=$AF$3),CD50*-CD51,IF(MOD(CD52,2)=0,(CD50+CE50)*-CD51,(CD50+CC50)*-CD51))</f>
        <v>#DIV/0!</v>
      </c>
      <c r="CE53" t="e">
        <f t="shared" ref="CE53" si="687">IF(OR(CE52=1,CE52=$AF$3),CE50*-CE51,IF(MOD(CE52,2)=0,(CE50+CF50)*-CE51,(CE50+CD50)*-CE51))</f>
        <v>#DIV/0!</v>
      </c>
      <c r="CF53" t="e">
        <f t="shared" ref="CF53" si="688">IF(OR(CF52=1,CF52=$AF$3),CF50*-CF51,IF(MOD(CF52,2)=0,(CF50+CG50)*-CF51,(CF50+CE50)*-CF51))</f>
        <v>#DIV/0!</v>
      </c>
      <c r="CG53" t="e">
        <f t="shared" ref="CG53" si="689">IF(OR(CG52=1,CG52=$AF$3),CG50*-CG51,IF(MOD(CG52,2)=0,(CG50+CH50)*-CG51,(CG50+CF50)*-CG51))</f>
        <v>#DIV/0!</v>
      </c>
      <c r="CH53" t="e">
        <f t="shared" ref="CH53" si="690">IF(OR(CH52=1,CH52=$AF$3),CH50*-CH51,IF(MOD(CH52,2)=0,(CH50+CI50)*-CH51,(CH50+CG50)*-CH51))</f>
        <v>#DIV/0!</v>
      </c>
      <c r="CI53" t="e">
        <f t="shared" ref="CI53" si="691">IF(OR(CI52=1,CI52=$AF$3),CI50*-CI51,IF(MOD(CI52,2)=0,(CI50+CJ50)*-CI51,(CI50+CH50)*-CI51))</f>
        <v>#DIV/0!</v>
      </c>
      <c r="CJ53" t="e">
        <f t="shared" ref="CJ53" si="692">IF(OR(CJ52=1,CJ52=$AF$3),CJ50*-CJ51,IF(MOD(CJ52,2)=0,(CJ50+CK50)*-CJ51,(CJ50+CI50)*-CJ51))</f>
        <v>#DIV/0!</v>
      </c>
      <c r="CK53" t="e">
        <f t="shared" ref="CK53" si="693">IF(OR(CK52=1,CK52=$AF$3),CK50*-CK51,IF(MOD(CK52,2)=0,(CK50+CL50)*-CK51,(CK50+CJ50)*-CK51))</f>
        <v>#DIV/0!</v>
      </c>
      <c r="CL53" t="e">
        <f t="shared" ref="CL53" si="694">IF(OR(CL52=1,CL52=$AF$3),CL50*-CL51,IF(MOD(CL52,2)=0,(CL50+CM50)*-CL51,(CL50+CK50)*-CL51))</f>
        <v>#DIV/0!</v>
      </c>
      <c r="CM53" t="e">
        <f t="shared" ref="CM53" si="695">IF(OR(CM52=1,CM52=$AF$3),CM50*-CM51,IF(MOD(CM52,2)=0,(CM50+CN50)*-CM51,(CM50+CL50)*-CM51))</f>
        <v>#DIV/0!</v>
      </c>
      <c r="CN53" t="e">
        <f t="shared" ref="CN53" si="696">IF(OR(CN52=1,CN52=$AF$3),CN50*-CN51,IF(MOD(CN52,2)=0,(CN50+CO50)*-CN51,(CN50+CM50)*-CN51))</f>
        <v>#DIV/0!</v>
      </c>
      <c r="CO53" t="e">
        <f t="shared" ref="CO53" si="697">IF(OR(CO52=1,CO52=$AF$3),CO50*-CO51,IF(MOD(CO52,2)=0,(CO50+CP50)*-CO51,(CO50+CN50)*-CO51))</f>
        <v>#DIV/0!</v>
      </c>
      <c r="CP53">
        <f t="shared" ref="CP53" si="698">IF(OR(CP52=1,CP52=$AF$3),CP50*-CP51,IF(MOD(CP52,2)=0,(CP50+CQ50)*-CP51,(CP50+CO50)*-CP51))</f>
        <v>0</v>
      </c>
      <c r="CQ53">
        <f t="shared" ref="CQ53" si="699">IF(OR(CQ52=1,CQ52=$AF$3),CQ50*-CQ51,IF(MOD(CQ52,2)=0,(CQ50+CR50)*-CQ51,(CQ50+CP50)*-CQ51))</f>
        <v>0</v>
      </c>
      <c r="CR53">
        <f t="shared" ref="CR53" si="700">IF(OR(CR52=1,CR52=$AF$3),CR50*-CR51,IF(MOD(CR52,2)=0,(CR50+CS50)*-CR51,(CR50+CQ50)*-CR51))</f>
        <v>0</v>
      </c>
      <c r="CS53">
        <f t="shared" ref="CS53" si="701">IF(OR(CS52=1,CS52=$AF$3),CS50*-CS51,IF(MOD(CS52,2)=0,(CS50+CT50)*-CS51,(CS50+CR50)*-CS51))</f>
        <v>0</v>
      </c>
      <c r="CT53">
        <f t="shared" ref="CT53" si="702">IF(OR(CT52=1,CT52=$AF$3),CT50*-CT51,IF(MOD(CT52,2)=0,(CT50+CU50)*-CT51,(CT50+CS50)*-CT51))</f>
        <v>0</v>
      </c>
      <c r="CU53">
        <f t="shared" ref="CU53" si="703">IF(OR(CU52=1,CU52=$AF$3),CU50*-CU51,IF(MOD(CU52,2)=0,(CU50+CV50)*-CU51,(CU50+CT50)*-CU51))</f>
        <v>0</v>
      </c>
      <c r="CV53">
        <f t="shared" ref="CV53" si="704">IF(OR(CV52=1,CV52=$AF$3),CV50*-CV51,IF(MOD(CV52,2)=0,(CV50+CW50)*-CV51,(CV50+CU50)*-CV51))</f>
        <v>0</v>
      </c>
      <c r="CW53">
        <f t="shared" ref="CW53" si="705">IF(OR(CW52=1,CW52=$AF$3),CW50*-CW51,IF(MOD(CW52,2)=0,(CW50+CX50)*-CW51,(CW50+CV50)*-CW51))</f>
        <v>0</v>
      </c>
      <c r="CX53">
        <f t="shared" ref="CX53" si="706">IF(OR(CX52=1,CX52=$AF$3),CX50*-CX51,IF(MOD(CX52,2)=0,(CX50+CY50)*-CX51,(CX50+CW50)*-CX51))</f>
        <v>0</v>
      </c>
      <c r="CY53">
        <f t="shared" ref="CY53" si="707">IF(OR(CY52=1,CY52=$AF$3),CY50*-CY51,IF(MOD(CY52,2)=0,(CY50+CZ50)*-CY51,(CY50+CX50)*-CY51))</f>
        <v>0</v>
      </c>
    </row>
    <row r="54" spans="6:103" x14ac:dyDescent="0.25">
      <c r="F54" s="7" cm="1">
        <f t="array" ref="F54">SUM(_xlfn.LAMBDA(_xlpm.P_List,_xlpm.a_List,_xlpm.b_List,SUM(IFERROR(-_xlpm.P_List*_xlpm.a_List*(_xlpm.b_List^2)/((_xlpm.a_List + _xlpm.b_List)^2),0)))(_xlfn.TEXTSPLIT(C54,",")+0,_xlfn.TEXTSPLIT(D54,",")+0,_xlfn.TEXTSPLIT(E54,",")+0))</f>
        <v>0</v>
      </c>
      <c r="G54" s="7" cm="1">
        <f t="array" ref="G54">SUM(_xlfn.LAMBDA(_xlpm.P_List,_xlpm.a_List,_xlpm.b_List,SUM(IFERROR(_xlpm.P_List*_xlpm.b_List*(_xlpm.a_List^2)/((_xlpm.a_List + _xlpm.b_List)^2),0)))(_xlfn.TEXTSPLIT(C54,",")+0,_xlfn.TEXTSPLIT(D54,",")+0,_xlfn.TEXTSPLIT(E54,",")+0))</f>
        <v>0</v>
      </c>
      <c r="L54" s="2">
        <f t="shared" si="3"/>
        <v>0</v>
      </c>
      <c r="N54" s="7" cm="1">
        <f t="array" ref="N54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54,",")+0,_xlfn.TEXTSPLIT(J54,",")+0,_xlfn.TEXTSPLIT(K54,",")+0,_xlfn.TEXTSPLIT(H54,",")+0,_xlfn.TEXTSPLIT(I54,",")+0,_xlfn.TEXTSPLIT(M54,",")+0))</f>
        <v>0</v>
      </c>
      <c r="O54" s="7" cm="1">
        <f t="array" ref="O54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54,",")+0,_xlfn.TEXTSPLIT(J54,",")+0,_xlfn.TEXTSPLIT(K54,",")+0,_xlfn.TEXTSPLIT(H54,",")+0,_xlfn.TEXTSPLIT(I54,",")+0,_xlfn.TEXTSPLIT(M54,",")+0))</f>
        <v>0</v>
      </c>
      <c r="S54" s="7" cm="1">
        <f t="array" ref="S54">SUM(_xlfn.LAMBDA(_xlpm.M,_xlpm.a,_xlpm.b,SUM(IFERROR(-_xlpm.M*_xlpm.b/(_xlpm.a+_xlpm.b)*(3*_xlpm.a/(_xlpm.a+_xlpm.b)-1),0)))(_xlfn.TEXTSPLIT(P54,",")+0,_xlfn.TEXTSPLIT(Q54,",")+0,_xlfn.TEXTSPLIT(R54,",")+0))</f>
        <v>0</v>
      </c>
      <c r="T54" s="7" cm="1">
        <f t="array" ref="T54">SUM(_xlfn.LAMBDA(_xlpm.M,_xlpm.a,_xlpm.b,SUM(IFERROR(_xlpm.M*_xlpm.a/(_xlpm.a+_xlpm.b)*(3*_xlpm.b/(_xlpm.a+_xlpm.b)-1),0)))(_xlfn.TEXTSPLIT(P54,",")+0,_xlfn.TEXTSPLIT(Q54,",")+0,_xlfn.TEXTSPLIT(R54,",")+0))</f>
        <v>0</v>
      </c>
      <c r="W54" s="2">
        <f t="shared" si="4"/>
        <v>0</v>
      </c>
      <c r="AA54" s="7" t="e">
        <f t="shared" si="5"/>
        <v>#DIV/0!</v>
      </c>
      <c r="AB54" s="7" t="e">
        <f t="shared" si="6"/>
        <v>#DIV/0!</v>
      </c>
      <c r="AJ54" t="e">
        <f t="shared" si="67"/>
        <v>#DIV/0!</v>
      </c>
      <c r="AL54" s="5">
        <v>45</v>
      </c>
      <c r="AM54" s="4" t="s">
        <v>10</v>
      </c>
      <c r="AN54" cm="1">
        <f t="array" ref="AN54">INDEX($AN53:$ABD53, IF(MOD(COLUMN()-COLUMN($AN54),2)=0, COLUMN()-COLUMN($AN54)+2, COLUMN()-COLUMN($AN54)))/2</f>
        <v>-1.0624824690392619E-4</v>
      </c>
      <c r="AO54" cm="1">
        <f t="array" ref="AO54">INDEX($AN53:$ABD53, IF(MOD(COLUMN()-COLUMN($AN54),2)=0, COLUMN()-COLUMN($AN54)+2, COLUMN()-COLUMN($AN54)))/2</f>
        <v>3.0989072013645123E-4</v>
      </c>
      <c r="AP54" cm="1">
        <f t="array" ref="AP54">INDEX($AN53:$ABD53, IF(MOD(COLUMN()-COLUMN($AN54),2)=0, COLUMN()-COLUMN($AN54)+2, COLUMN()-COLUMN($AN54)))/2</f>
        <v>0</v>
      </c>
      <c r="AQ54" cm="1">
        <f t="array" ref="AQ54">INDEX($AN53:$ABD53, IF(MOD(COLUMN()-COLUMN($AN54),2)=0, COLUMN()-COLUMN($AN54)+2, COLUMN()-COLUMN($AN54)))/2</f>
        <v>-7.9686185177944616E-5</v>
      </c>
      <c r="AR54" cm="1">
        <f t="array" ref="AR54">INDEX($AN53:$ABD53, IF(MOD(COLUMN()-COLUMN($AN54),2)=0, COLUMN()-COLUMN($AN54)+2, COLUMN()-COLUMN($AN54)))/2</f>
        <v>2.2466922028526772E-4</v>
      </c>
      <c r="AS54" cm="1">
        <f t="array" ref="AS54">INDEX($AN53:$ABD53, IF(MOD(COLUMN()-COLUMN($AN54),2)=0, COLUMN()-COLUMN($AN54)+2, COLUMN()-COLUMN($AN54)))/2</f>
        <v>2.4338765416002798E-4</v>
      </c>
      <c r="AT54" cm="1">
        <f t="array" ref="AT54">INDEX($AN53:$ABD53, IF(MOD(COLUMN()-COLUMN($AN54),2)=0, COLUMN()-COLUMN($AN54)+2, COLUMN()-COLUMN($AN54)))/2</f>
        <v>1.0401931295679209E-3</v>
      </c>
      <c r="AU54" cm="1">
        <f t="array" ref="AU54">INDEX($AN53:$ABD53, IF(MOD(COLUMN()-COLUMN($AN54),2)=0, COLUMN()-COLUMN($AN54)+2, COLUMN()-COLUMN($AN54)))/2</f>
        <v>1.5414903315130136E-3</v>
      </c>
      <c r="AV54" t="e" cm="1">
        <f t="array" ref="AV54">INDEX($AN53:$ABD53, IF(MOD(COLUMN()-COLUMN($AN54),2)=0, COLUMN()-COLUMN($AN54)+2, COLUMN()-COLUMN($AN54)))/2</f>
        <v>#DIV/0!</v>
      </c>
      <c r="AW54" cm="1">
        <f t="array" ref="AW54">INDEX($AN53:$ABD53, IF(MOD(COLUMN()-COLUMN($AN54),2)=0, COLUMN()-COLUMN($AN54)+2, COLUMN()-COLUMN($AN54)))/2</f>
        <v>2.1525485994417707E-4</v>
      </c>
      <c r="AX54" t="e" cm="1">
        <f t="array" ref="AX54">INDEX($AN53:$ABD53, IF(MOD(COLUMN()-COLUMN($AN54),2)=0, COLUMN()-COLUMN($AN54)+2, COLUMN()-COLUMN($AN54)))/2</f>
        <v>#DIV/0!</v>
      </c>
      <c r="AY54" t="e" cm="1">
        <f t="array" ref="AY54">INDEX($AN53:$ABD53, IF(MOD(COLUMN()-COLUMN($AN54),2)=0, COLUMN()-COLUMN($AN54)+2, COLUMN()-COLUMN($AN54)))/2</f>
        <v>#DIV/0!</v>
      </c>
      <c r="AZ54" t="e" cm="1">
        <f t="array" ref="AZ54">INDEX($AN53:$ABD53, IF(MOD(COLUMN()-COLUMN($AN54),2)=0, COLUMN()-COLUMN($AN54)+2, COLUMN()-COLUMN($AN54)))/2</f>
        <v>#DIV/0!</v>
      </c>
      <c r="BA54" t="e" cm="1">
        <f t="array" ref="BA54">INDEX($AN53:$ABD53, IF(MOD(COLUMN()-COLUMN($AN54),2)=0, COLUMN()-COLUMN($AN54)+2, COLUMN()-COLUMN($AN54)))/2</f>
        <v>#DIV/0!</v>
      </c>
      <c r="BB54" t="e" cm="1">
        <f t="array" ref="BB54">INDEX($AN53:$ABD53, IF(MOD(COLUMN()-COLUMN($AN54),2)=0, COLUMN()-COLUMN($AN54)+2, COLUMN()-COLUMN($AN54)))/2</f>
        <v>#DIV/0!</v>
      </c>
      <c r="BC54" t="e" cm="1">
        <f t="array" ref="BC54">INDEX($AN53:$ABD53, IF(MOD(COLUMN()-COLUMN($AN54),2)=0, COLUMN()-COLUMN($AN54)+2, COLUMN()-COLUMN($AN54)))/2</f>
        <v>#DIV/0!</v>
      </c>
      <c r="BD54" t="e" cm="1">
        <f t="array" ref="BD54">INDEX($AN53:$ABD53, IF(MOD(COLUMN()-COLUMN($AN54),2)=0, COLUMN()-COLUMN($AN54)+2, COLUMN()-COLUMN($AN54)))/2</f>
        <v>#DIV/0!</v>
      </c>
      <c r="BE54" t="e" cm="1">
        <f t="array" ref="BE54">INDEX($AN53:$ABD53, IF(MOD(COLUMN()-COLUMN($AN54),2)=0, COLUMN()-COLUMN($AN54)+2, COLUMN()-COLUMN($AN54)))/2</f>
        <v>#DIV/0!</v>
      </c>
      <c r="BF54" t="e" cm="1">
        <f t="array" ref="BF54">INDEX($AN53:$ABD53, IF(MOD(COLUMN()-COLUMN($AN54),2)=0, COLUMN()-COLUMN($AN54)+2, COLUMN()-COLUMN($AN54)))/2</f>
        <v>#DIV/0!</v>
      </c>
      <c r="BG54" t="e" cm="1">
        <f t="array" ref="BG54">INDEX($AN53:$ABD53, IF(MOD(COLUMN()-COLUMN($AN54),2)=0, COLUMN()-COLUMN($AN54)+2, COLUMN()-COLUMN($AN54)))/2</f>
        <v>#DIV/0!</v>
      </c>
      <c r="BH54" t="e" cm="1">
        <f t="array" ref="BH54">INDEX($AN53:$ABD53, IF(MOD(COLUMN()-COLUMN($AN54),2)=0, COLUMN()-COLUMN($AN54)+2, COLUMN()-COLUMN($AN54)))/2</f>
        <v>#DIV/0!</v>
      </c>
      <c r="BI54" t="e" cm="1">
        <f t="array" ref="BI54">INDEX($AN53:$ABD53, IF(MOD(COLUMN()-COLUMN($AN54),2)=0, COLUMN()-COLUMN($AN54)+2, COLUMN()-COLUMN($AN54)))/2</f>
        <v>#DIV/0!</v>
      </c>
      <c r="BJ54" t="e" cm="1">
        <f t="array" ref="BJ54">INDEX($AN53:$ABD53, IF(MOD(COLUMN()-COLUMN($AN54),2)=0, COLUMN()-COLUMN($AN54)+2, COLUMN()-COLUMN($AN54)))/2</f>
        <v>#DIV/0!</v>
      </c>
      <c r="BK54" t="e" cm="1">
        <f t="array" ref="BK54">INDEX($AN53:$ABD53, IF(MOD(COLUMN()-COLUMN($AN54),2)=0, COLUMN()-COLUMN($AN54)+2, COLUMN()-COLUMN($AN54)))/2</f>
        <v>#DIV/0!</v>
      </c>
      <c r="BL54" t="e" cm="1">
        <f t="array" ref="BL54">INDEX($AN53:$ABD53, IF(MOD(COLUMN()-COLUMN($AN54),2)=0, COLUMN()-COLUMN($AN54)+2, COLUMN()-COLUMN($AN54)))/2</f>
        <v>#DIV/0!</v>
      </c>
      <c r="BM54" t="e" cm="1">
        <f t="array" ref="BM54">INDEX($AN53:$ABD53, IF(MOD(COLUMN()-COLUMN($AN54),2)=0, COLUMN()-COLUMN($AN54)+2, COLUMN()-COLUMN($AN54)))/2</f>
        <v>#DIV/0!</v>
      </c>
      <c r="BN54" t="e" cm="1">
        <f t="array" ref="BN54">INDEX($AN53:$ABD53, IF(MOD(COLUMN()-COLUMN($AN54),2)=0, COLUMN()-COLUMN($AN54)+2, COLUMN()-COLUMN($AN54)))/2</f>
        <v>#DIV/0!</v>
      </c>
      <c r="BO54" t="e" cm="1">
        <f t="array" ref="BO54">INDEX($AN53:$ABD53, IF(MOD(COLUMN()-COLUMN($AN54),2)=0, COLUMN()-COLUMN($AN54)+2, COLUMN()-COLUMN($AN54)))/2</f>
        <v>#DIV/0!</v>
      </c>
      <c r="BP54" t="e" cm="1">
        <f t="array" ref="BP54">INDEX($AN53:$ABD53, IF(MOD(COLUMN()-COLUMN($AN54),2)=0, COLUMN()-COLUMN($AN54)+2, COLUMN()-COLUMN($AN54)))/2</f>
        <v>#DIV/0!</v>
      </c>
      <c r="BQ54" t="e" cm="1">
        <f t="array" ref="BQ54">INDEX($AN53:$ABD53, IF(MOD(COLUMN()-COLUMN($AN54),2)=0, COLUMN()-COLUMN($AN54)+2, COLUMN()-COLUMN($AN54)))/2</f>
        <v>#DIV/0!</v>
      </c>
      <c r="BR54" t="e" cm="1">
        <f t="array" ref="BR54">INDEX($AN53:$ABD53, IF(MOD(COLUMN()-COLUMN($AN54),2)=0, COLUMN()-COLUMN($AN54)+2, COLUMN()-COLUMN($AN54)))/2</f>
        <v>#DIV/0!</v>
      </c>
      <c r="BS54" t="e" cm="1">
        <f t="array" ref="BS54">INDEX($AN53:$ABD53, IF(MOD(COLUMN()-COLUMN($AN54),2)=0, COLUMN()-COLUMN($AN54)+2, COLUMN()-COLUMN($AN54)))/2</f>
        <v>#DIV/0!</v>
      </c>
      <c r="BT54" t="e" cm="1">
        <f t="array" ref="BT54">INDEX($AN53:$ABD53, IF(MOD(COLUMN()-COLUMN($AN54),2)=0, COLUMN()-COLUMN($AN54)+2, COLUMN()-COLUMN($AN54)))/2</f>
        <v>#DIV/0!</v>
      </c>
      <c r="BU54" t="e" cm="1">
        <f t="array" ref="BU54">INDEX($AN53:$ABD53, IF(MOD(COLUMN()-COLUMN($AN54),2)=0, COLUMN()-COLUMN($AN54)+2, COLUMN()-COLUMN($AN54)))/2</f>
        <v>#DIV/0!</v>
      </c>
      <c r="BV54" t="e" cm="1">
        <f t="array" ref="BV54">INDEX($AN53:$ABD53, IF(MOD(COLUMN()-COLUMN($AN54),2)=0, COLUMN()-COLUMN($AN54)+2, COLUMN()-COLUMN($AN54)))/2</f>
        <v>#DIV/0!</v>
      </c>
      <c r="BW54" t="e" cm="1">
        <f t="array" ref="BW54">INDEX($AN53:$ABD53, IF(MOD(COLUMN()-COLUMN($AN54),2)=0, COLUMN()-COLUMN($AN54)+2, COLUMN()-COLUMN($AN54)))/2</f>
        <v>#DIV/0!</v>
      </c>
      <c r="BX54" t="e" cm="1">
        <f t="array" ref="BX54">INDEX($AN53:$ABD53, IF(MOD(COLUMN()-COLUMN($AN54),2)=0, COLUMN()-COLUMN($AN54)+2, COLUMN()-COLUMN($AN54)))/2</f>
        <v>#DIV/0!</v>
      </c>
      <c r="BY54" t="e" cm="1">
        <f t="array" ref="BY54">INDEX($AN53:$ABD53, IF(MOD(COLUMN()-COLUMN($AN54),2)=0, COLUMN()-COLUMN($AN54)+2, COLUMN()-COLUMN($AN54)))/2</f>
        <v>#DIV/0!</v>
      </c>
      <c r="BZ54" t="e" cm="1">
        <f t="array" ref="BZ54">INDEX($AN53:$ABD53, IF(MOD(COLUMN()-COLUMN($AN54),2)=0, COLUMN()-COLUMN($AN54)+2, COLUMN()-COLUMN($AN54)))/2</f>
        <v>#DIV/0!</v>
      </c>
      <c r="CA54" t="e" cm="1">
        <f t="array" ref="CA54">INDEX($AN53:$ABD53, IF(MOD(COLUMN()-COLUMN($AN54),2)=0, COLUMN()-COLUMN($AN54)+2, COLUMN()-COLUMN($AN54)))/2</f>
        <v>#DIV/0!</v>
      </c>
      <c r="CB54" t="e" cm="1">
        <f t="array" ref="CB54">INDEX($AN53:$ABD53, IF(MOD(COLUMN()-COLUMN($AN54),2)=0, COLUMN()-COLUMN($AN54)+2, COLUMN()-COLUMN($AN54)))/2</f>
        <v>#DIV/0!</v>
      </c>
      <c r="CC54" t="e" cm="1">
        <f t="array" ref="CC54">INDEX($AN53:$ABD53, IF(MOD(COLUMN()-COLUMN($AN54),2)=0, COLUMN()-COLUMN($AN54)+2, COLUMN()-COLUMN($AN54)))/2</f>
        <v>#DIV/0!</v>
      </c>
      <c r="CD54" t="e" cm="1">
        <f t="array" ref="CD54">INDEX($AN53:$ABD53, IF(MOD(COLUMN()-COLUMN($AN54),2)=0, COLUMN()-COLUMN($AN54)+2, COLUMN()-COLUMN($AN54)))/2</f>
        <v>#DIV/0!</v>
      </c>
      <c r="CE54" t="e" cm="1">
        <f t="array" ref="CE54">INDEX($AN53:$ABD53, IF(MOD(COLUMN()-COLUMN($AN54),2)=0, COLUMN()-COLUMN($AN54)+2, COLUMN()-COLUMN($AN54)))/2</f>
        <v>#DIV/0!</v>
      </c>
      <c r="CF54" t="e" cm="1">
        <f t="array" ref="CF54">INDEX($AN53:$ABD53, IF(MOD(COLUMN()-COLUMN($AN54),2)=0, COLUMN()-COLUMN($AN54)+2, COLUMN()-COLUMN($AN54)))/2</f>
        <v>#DIV/0!</v>
      </c>
      <c r="CG54" t="e" cm="1">
        <f t="array" ref="CG54">INDEX($AN53:$ABD53, IF(MOD(COLUMN()-COLUMN($AN54),2)=0, COLUMN()-COLUMN($AN54)+2, COLUMN()-COLUMN($AN54)))/2</f>
        <v>#DIV/0!</v>
      </c>
      <c r="CH54" t="e" cm="1">
        <f t="array" ref="CH54">INDEX($AN53:$ABD53, IF(MOD(COLUMN()-COLUMN($AN54),2)=0, COLUMN()-COLUMN($AN54)+2, COLUMN()-COLUMN($AN54)))/2</f>
        <v>#DIV/0!</v>
      </c>
      <c r="CI54" t="e" cm="1">
        <f t="array" ref="CI54">INDEX($AN53:$ABD53, IF(MOD(COLUMN()-COLUMN($AN54),2)=0, COLUMN()-COLUMN($AN54)+2, COLUMN()-COLUMN($AN54)))/2</f>
        <v>#DIV/0!</v>
      </c>
      <c r="CJ54" t="e" cm="1">
        <f t="array" ref="CJ54">INDEX($AN53:$ABD53, IF(MOD(COLUMN()-COLUMN($AN54),2)=0, COLUMN()-COLUMN($AN54)+2, COLUMN()-COLUMN($AN54)))/2</f>
        <v>#DIV/0!</v>
      </c>
      <c r="CK54" t="e" cm="1">
        <f t="array" ref="CK54">INDEX($AN53:$ABD53, IF(MOD(COLUMN()-COLUMN($AN54),2)=0, COLUMN()-COLUMN($AN54)+2, COLUMN()-COLUMN($AN54)))/2</f>
        <v>#DIV/0!</v>
      </c>
      <c r="CL54" t="e" cm="1">
        <f t="array" ref="CL54">INDEX($AN53:$ABD53, IF(MOD(COLUMN()-COLUMN($AN54),2)=0, COLUMN()-COLUMN($AN54)+2, COLUMN()-COLUMN($AN54)))/2</f>
        <v>#DIV/0!</v>
      </c>
      <c r="CM54" t="e" cm="1">
        <f t="array" ref="CM54">INDEX($AN53:$ABD53, IF(MOD(COLUMN()-COLUMN($AN54),2)=0, COLUMN()-COLUMN($AN54)+2, COLUMN()-COLUMN($AN54)))/2</f>
        <v>#DIV/0!</v>
      </c>
      <c r="CN54" t="e" cm="1">
        <f t="array" ref="CN54">INDEX($AN53:$ABD53, IF(MOD(COLUMN()-COLUMN($AN54),2)=0, COLUMN()-COLUMN($AN54)+2, COLUMN()-COLUMN($AN54)))/2</f>
        <v>#DIV/0!</v>
      </c>
      <c r="CO54" t="e" cm="1">
        <f t="array" ref="CO54">INDEX($AN53:$ABD53, IF(MOD(COLUMN()-COLUMN($AN54),2)=0, COLUMN()-COLUMN($AN54)+2, COLUMN()-COLUMN($AN54)))/2</f>
        <v>#DIV/0!</v>
      </c>
      <c r="CP54" cm="1">
        <f t="array" ref="CP54">INDEX($AN53:$ABD53, IF(MOD(COLUMN()-COLUMN($AN54),2)=0, COLUMN()-COLUMN($AN54)+2, COLUMN()-COLUMN($AN54)))/2</f>
        <v>0</v>
      </c>
      <c r="CQ54" cm="1">
        <f t="array" ref="CQ54">INDEX($AN53:$ABD53, IF(MOD(COLUMN()-COLUMN($AN54),2)=0, COLUMN()-COLUMN($AN54)+2, COLUMN()-COLUMN($AN54)))/2</f>
        <v>0</v>
      </c>
      <c r="CR54" cm="1">
        <f t="array" ref="CR54">INDEX($AN53:$ABD53, IF(MOD(COLUMN()-COLUMN($AN54),2)=0, COLUMN()-COLUMN($AN54)+2, COLUMN()-COLUMN($AN54)))/2</f>
        <v>0</v>
      </c>
      <c r="CS54" cm="1">
        <f t="array" ref="CS54">INDEX($AN53:$ABD53, IF(MOD(COLUMN()-COLUMN($AN54),2)=0, COLUMN()-COLUMN($AN54)+2, COLUMN()-COLUMN($AN54)))/2</f>
        <v>0</v>
      </c>
      <c r="CT54" cm="1">
        <f t="array" ref="CT54">INDEX($AN53:$ABD53, IF(MOD(COLUMN()-COLUMN($AN54),2)=0, COLUMN()-COLUMN($AN54)+2, COLUMN()-COLUMN($AN54)))/2</f>
        <v>0</v>
      </c>
      <c r="CU54" cm="1">
        <f t="array" ref="CU54">INDEX($AN53:$ABD53, IF(MOD(COLUMN()-COLUMN($AN54),2)=0, COLUMN()-COLUMN($AN54)+2, COLUMN()-COLUMN($AN54)))/2</f>
        <v>0</v>
      </c>
      <c r="CV54" cm="1">
        <f t="array" ref="CV54">INDEX($AN53:$ABD53, IF(MOD(COLUMN()-COLUMN($AN54),2)=0, COLUMN()-COLUMN($AN54)+2, COLUMN()-COLUMN($AN54)))/2</f>
        <v>0</v>
      </c>
      <c r="CW54" cm="1">
        <f t="array" ref="CW54">INDEX($AN53:$ABD53, IF(MOD(COLUMN()-COLUMN($AN54),2)=0, COLUMN()-COLUMN($AN54)+2, COLUMN()-COLUMN($AN54)))/2</f>
        <v>0</v>
      </c>
      <c r="CX54" cm="1">
        <f t="array" ref="CX54">INDEX($AN53:$ABD53, IF(MOD(COLUMN()-COLUMN($AN54),2)=0, COLUMN()-COLUMN($AN54)+2, COLUMN()-COLUMN($AN54)))/2</f>
        <v>0</v>
      </c>
      <c r="CY54" cm="1">
        <f t="array" ref="CY54">INDEX($AN53:$ABD53, IF(MOD(COLUMN()-COLUMN($AN54),2)=0, COLUMN()-COLUMN($AN54)+2, COLUMN()-COLUMN($AN54)))/2</f>
        <v>0</v>
      </c>
    </row>
    <row r="55" spans="6:103" x14ac:dyDescent="0.25">
      <c r="F55" s="7" cm="1">
        <f t="array" ref="F55">SUM(_xlfn.LAMBDA(_xlpm.P_List,_xlpm.a_List,_xlpm.b_List,SUM(IFERROR(-_xlpm.P_List*_xlpm.a_List*(_xlpm.b_List^2)/((_xlpm.a_List + _xlpm.b_List)^2),0)))(_xlfn.TEXTSPLIT(C55,",")+0,_xlfn.TEXTSPLIT(D55,",")+0,_xlfn.TEXTSPLIT(E55,",")+0))</f>
        <v>0</v>
      </c>
      <c r="L55" s="2">
        <f t="shared" si="3"/>
        <v>0</v>
      </c>
      <c r="N55" s="7" cm="1">
        <f t="array" ref="N55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55,",")+0,_xlfn.TEXTSPLIT(J55,",")+0,_xlfn.TEXTSPLIT(K55,",")+0,_xlfn.TEXTSPLIT(H55,",")+0,_xlfn.TEXTSPLIT(I55,",")+0,_xlfn.TEXTSPLIT(M55,",")+0))</f>
        <v>0</v>
      </c>
      <c r="O55" s="7" cm="1">
        <f t="array" ref="O55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55,",")+0,_xlfn.TEXTSPLIT(J55,",")+0,_xlfn.TEXTSPLIT(K55,",")+0,_xlfn.TEXTSPLIT(H55,",")+0,_xlfn.TEXTSPLIT(I55,",")+0,_xlfn.TEXTSPLIT(M55,",")+0))</f>
        <v>0</v>
      </c>
      <c r="S55" s="7" cm="1">
        <f t="array" ref="S55">SUM(_xlfn.LAMBDA(_xlpm.M,_xlpm.a,_xlpm.b,SUM(IFERROR(-_xlpm.M*_xlpm.b/(_xlpm.a+_xlpm.b)*(3*_xlpm.a/(_xlpm.a+_xlpm.b)-1),0)))(_xlfn.TEXTSPLIT(P55,",")+0,_xlfn.TEXTSPLIT(Q55,",")+0,_xlfn.TEXTSPLIT(R55,",")+0))</f>
        <v>0</v>
      </c>
      <c r="T55" s="7" cm="1">
        <f t="array" ref="T55">SUM(_xlfn.LAMBDA(_xlpm.M,_xlpm.a,_xlpm.b,SUM(IFERROR(_xlpm.M*_xlpm.a/(_xlpm.a+_xlpm.b)*(3*_xlpm.b/(_xlpm.a+_xlpm.b)-1),0)))(_xlfn.TEXTSPLIT(P55,",")+0,_xlfn.TEXTSPLIT(Q55,",")+0,_xlfn.TEXTSPLIT(R55,",")+0))</f>
        <v>0</v>
      </c>
      <c r="W55" s="2">
        <f t="shared" si="4"/>
        <v>0</v>
      </c>
      <c r="AA55" s="7" t="e">
        <f t="shared" si="5"/>
        <v>#DIV/0!</v>
      </c>
      <c r="AB55" s="7" t="e">
        <f t="shared" si="6"/>
        <v>#DIV/0!</v>
      </c>
      <c r="AJ55" t="e">
        <f t="shared" si="67"/>
        <v>#DIV/0!</v>
      </c>
      <c r="AL55" s="5">
        <v>46</v>
      </c>
      <c r="AM55" t="s">
        <v>8</v>
      </c>
      <c r="AN55" cm="1">
        <f t="array" ref="AN55">INDEX($AI:$AI, ROW($AI$6) + COLUMNS($AN53:AN53) - 1)</f>
        <v>1</v>
      </c>
      <c r="AO55" cm="1">
        <f t="array" ref="AO55">INDEX($AI:$AI, ROW($AI$6) + COLUMNS($AN53:AO53) - 1)</f>
        <v>0.57142857142857151</v>
      </c>
      <c r="AP55" cm="1">
        <f t="array" ref="AP55">INDEX($AI:$AI, ROW($AI$6) + COLUMNS($AN53:AP53) - 1)</f>
        <v>0.42857142857142849</v>
      </c>
      <c r="AQ55" cm="1">
        <f t="array" ref="AQ55">INDEX($AI:$AI, ROW($AI$6) + COLUMNS($AN53:AQ53) - 1)</f>
        <v>0</v>
      </c>
      <c r="AR55" cm="1">
        <f t="array" ref="AR55">INDEX($AI:$AI, ROW($AI$6) + COLUMNS($AN53:AR53) - 1)</f>
        <v>0.625</v>
      </c>
      <c r="AS55" cm="1">
        <f t="array" ref="AS55">INDEX($AI:$AI, ROW($AI$6) + COLUMNS($AN53:AS53) - 1)</f>
        <v>0.25</v>
      </c>
      <c r="AT55" cm="1">
        <f t="array" ref="AT55">INDEX($AI:$AI, ROW($AI$6) + COLUMNS($AN53:AT53) - 1)</f>
        <v>0.75</v>
      </c>
      <c r="AU55" cm="1">
        <f t="array" ref="AU55">INDEX($AI:$AI, ROW($AI$6) + COLUMNS($AN53:AU53) - 1)</f>
        <v>0.6</v>
      </c>
      <c r="AV55" cm="1">
        <f t="array" ref="AV55">INDEX($AI:$AI, ROW($AI$6) + COLUMNS($AN53:AV53) - 1)</f>
        <v>0.4</v>
      </c>
      <c r="AW55" cm="1">
        <f t="array" ref="AW55">INDEX($AI:$AI, ROW($AI$6) + COLUMNS($AN53:AW53) - 1)</f>
        <v>0.4</v>
      </c>
      <c r="AX55" cm="1">
        <f t="array" ref="AX55">INDEX($AI:$AI, ROW($AI$6) + COLUMNS($AN53:AX53) - 1)</f>
        <v>0.6</v>
      </c>
      <c r="AY55" cm="1">
        <f t="array" ref="AY55">INDEX($AI:$AI, ROW($AI$6) + COLUMNS($AN53:AY53) - 1)</f>
        <v>0.42857142857142855</v>
      </c>
      <c r="AZ55" cm="1">
        <f t="array" ref="AZ55">INDEX($AI:$AI, ROW($AI$6) + COLUMNS($AN53:AZ53) - 1)</f>
        <v>0.5714285714285714</v>
      </c>
      <c r="BA55" cm="1">
        <f t="array" ref="BA55">INDEX($AI:$AI, ROW($AI$6) + COLUMNS($AN53:BA53) - 1)</f>
        <v>0.5714285714285714</v>
      </c>
      <c r="BB55" cm="1">
        <f t="array" ref="BB55">INDEX($AI:$AI, ROW($AI$6) + COLUMNS($AN53:BB53) - 1)</f>
        <v>0.4285714285714286</v>
      </c>
      <c r="BC55" cm="1">
        <f t="array" ref="BC55">INDEX($AI:$AI, ROW($AI$6) + COLUMNS($AN53:BC53) - 1)</f>
        <v>0.6</v>
      </c>
      <c r="BD55" cm="1">
        <f t="array" ref="BD55">INDEX($AI:$AI, ROW($AI$6) + COLUMNS($AN53:BD53) - 1)</f>
        <v>0.4</v>
      </c>
      <c r="BE55" cm="1">
        <f t="array" ref="BE55">INDEX($AI:$AI, ROW($AI$6) + COLUMNS($AN53:BE53) - 1)</f>
        <v>0.4</v>
      </c>
      <c r="BF55" cm="1">
        <f t="array" ref="BF55">INDEX($AI:$AI, ROW($AI$6) + COLUMNS($AN53:BF53) - 1)</f>
        <v>0.6</v>
      </c>
      <c r="BG55" cm="1">
        <f t="array" ref="BG55">INDEX($AI:$AI, ROW($AI$6) + COLUMNS($AN53:BG53) - 1)</f>
        <v>0.75</v>
      </c>
      <c r="BH55" cm="1">
        <f t="array" ref="BH55">INDEX($AI:$AI, ROW($AI$6) + COLUMNS($AN53:BH53) - 1)</f>
        <v>0.25</v>
      </c>
      <c r="BI55" cm="1">
        <f t="array" ref="BI55">INDEX($AI:$AI, ROW($AI$6) + COLUMNS($AN53:BI53) - 1)</f>
        <v>0.7142857142857143</v>
      </c>
      <c r="BJ55" cm="1">
        <f t="array" ref="BJ55">INDEX($AI:$AI, ROW($AI$6) + COLUMNS($AN53:BJ53) - 1)</f>
        <v>0.2857142857142857</v>
      </c>
      <c r="BK55" cm="1">
        <f t="array" ref="BK55">INDEX($AI:$AI, ROW($AI$6) + COLUMNS($AN53:BK53) - 1)</f>
        <v>0.375</v>
      </c>
      <c r="BL55" cm="1">
        <f t="array" ref="BL55">INDEX($AI:$AI, ROW($AI$6) + COLUMNS($AN53:BL53) - 1)</f>
        <v>0.625</v>
      </c>
      <c r="BM55" cm="1">
        <f t="array" ref="BM55">INDEX($AI:$AI, ROW($AI$6) + COLUMNS($AN53:BM53) - 1)</f>
        <v>0.4375</v>
      </c>
      <c r="BN55" cm="1">
        <f t="array" ref="BN55">INDEX($AI:$AI, ROW($AI$6) + COLUMNS($AN53:BN53) - 1)</f>
        <v>0.5625</v>
      </c>
      <c r="BO55" cm="1">
        <f t="array" ref="BO55">INDEX($AI:$AI, ROW($AI$6) + COLUMNS($AN53:BO53) - 1)</f>
        <v>0.3</v>
      </c>
      <c r="BP55" cm="1">
        <f t="array" ref="BP55">INDEX($AI:$AI, ROW($AI$6) + COLUMNS($AN53:BP53) - 1)</f>
        <v>0.7</v>
      </c>
      <c r="BQ55" t="e" cm="1">
        <f t="array" ref="BQ55">INDEX($AI:$AI, ROW($AI$6) + COLUMNS($AN53:BQ53) - 1)</f>
        <v>#DIV/0!</v>
      </c>
      <c r="BR55" cm="1">
        <f t="array" ref="BR55">INDEX($AI:$AI, ROW($AI$6) + COLUMNS($AN53:BR53) - 1)</f>
        <v>0</v>
      </c>
      <c r="BS55" cm="1">
        <f t="array" ref="BS55">INDEX($AI:$AI, ROW($AI$6) + COLUMNS($AN53:BS53) - 1)</f>
        <v>0</v>
      </c>
      <c r="BT55" cm="1">
        <f t="array" ref="BT55">INDEX($AI:$AI, ROW($AI$6) + COLUMNS($AN53:BT53) - 1)</f>
        <v>0</v>
      </c>
      <c r="BU55" cm="1">
        <f t="array" ref="BU55">INDEX($AI:$AI, ROW($AI$6) + COLUMNS($AN53:BU53) - 1)</f>
        <v>0</v>
      </c>
      <c r="BV55" cm="1">
        <f t="array" ref="BV55">INDEX($AI:$AI, ROW($AI$6) + COLUMNS($AN53:BV53) - 1)</f>
        <v>0</v>
      </c>
      <c r="BW55" cm="1">
        <f t="array" ref="BW55">INDEX($AI:$AI, ROW($AI$6) + COLUMNS($AN53:BW53) - 1)</f>
        <v>0</v>
      </c>
      <c r="BX55" cm="1">
        <f t="array" ref="BX55">INDEX($AI:$AI, ROW($AI$6) + COLUMNS($AN53:BX53) - 1)</f>
        <v>0</v>
      </c>
      <c r="BY55" cm="1">
        <f t="array" ref="BY55">INDEX($AI:$AI, ROW($AI$6) + COLUMNS($AN53:BY53) - 1)</f>
        <v>0</v>
      </c>
      <c r="BZ55" cm="1">
        <f t="array" ref="BZ55">INDEX($AI:$AI, ROW($AI$6) + COLUMNS($AN53:BZ53) - 1)</f>
        <v>0</v>
      </c>
      <c r="CA55" cm="1">
        <f t="array" ref="CA55">INDEX($AI:$AI, ROW($AI$6) + COLUMNS($AN53:CA53) - 1)</f>
        <v>0</v>
      </c>
      <c r="CB55" cm="1">
        <f t="array" ref="CB55">INDEX($AI:$AI, ROW($AI$6) + COLUMNS($AN53:CB53) - 1)</f>
        <v>0</v>
      </c>
      <c r="CC55" cm="1">
        <f t="array" ref="CC55">INDEX($AI:$AI, ROW($AI$6) + COLUMNS($AN53:CC53) - 1)</f>
        <v>0</v>
      </c>
      <c r="CD55" cm="1">
        <f t="array" ref="CD55">INDEX($AI:$AI, ROW($AI$6) + COLUMNS($AN53:CD53) - 1)</f>
        <v>0</v>
      </c>
      <c r="CE55" cm="1">
        <f t="array" ref="CE55">INDEX($AI:$AI, ROW($AI$6) + COLUMNS($AN53:CE53) - 1)</f>
        <v>0</v>
      </c>
      <c r="CF55" cm="1">
        <f t="array" ref="CF55">INDEX($AI:$AI, ROW($AI$6) + COLUMNS($AN53:CF53) - 1)</f>
        <v>0</v>
      </c>
      <c r="CG55" cm="1">
        <f t="array" ref="CG55">INDEX($AI:$AI, ROW($AI$6) + COLUMNS($AN53:CG53) - 1)</f>
        <v>0</v>
      </c>
      <c r="CH55" cm="1">
        <f t="array" ref="CH55">INDEX($AI:$AI, ROW($AI$6) + COLUMNS($AN53:CH53) - 1)</f>
        <v>0</v>
      </c>
      <c r="CI55" cm="1">
        <f t="array" ref="CI55">INDEX($AI:$AI, ROW($AI$6) + COLUMNS($AN53:CI53) - 1)</f>
        <v>0</v>
      </c>
      <c r="CJ55" cm="1">
        <f t="array" ref="CJ55">INDEX($AI:$AI, ROW($AI$6) + COLUMNS($AN53:CJ53) - 1)</f>
        <v>0</v>
      </c>
      <c r="CK55" cm="1">
        <f t="array" ref="CK55">INDEX($AI:$AI, ROW($AI$6) + COLUMNS($AN53:CK53) - 1)</f>
        <v>0</v>
      </c>
      <c r="CL55" cm="1">
        <f t="array" ref="CL55">INDEX($AI:$AI, ROW($AI$6) + COLUMNS($AN53:CL53) - 1)</f>
        <v>0</v>
      </c>
      <c r="CM55" cm="1">
        <f t="array" ref="CM55">INDEX($AI:$AI, ROW($AI$6) + COLUMNS($AN53:CM53) - 1)</f>
        <v>0</v>
      </c>
      <c r="CN55" cm="1">
        <f t="array" ref="CN55">INDEX($AI:$AI, ROW($AI$6) + COLUMNS($AN53:CN53) - 1)</f>
        <v>0</v>
      </c>
      <c r="CO55" cm="1">
        <f t="array" ref="CO55">INDEX($AI:$AI, ROW($AI$6) + COLUMNS($AN53:CO53) - 1)</f>
        <v>0</v>
      </c>
      <c r="CP55" cm="1">
        <f t="array" ref="CP55">INDEX($AI:$AI, ROW($AI$6) + COLUMNS($AN53:CP53) - 1)</f>
        <v>0</v>
      </c>
      <c r="CQ55" cm="1">
        <f t="array" ref="CQ55">INDEX($AI:$AI, ROW($AI$6) + COLUMNS($AN53:CQ53) - 1)</f>
        <v>0</v>
      </c>
      <c r="CR55" cm="1">
        <f t="array" ref="CR55">INDEX($AI:$AI, ROW($AI$6) + COLUMNS($AN53:CR53) - 1)</f>
        <v>0</v>
      </c>
      <c r="CS55" cm="1">
        <f t="array" ref="CS55">INDEX($AI:$AI, ROW($AI$6) + COLUMNS($AN53:CS53) - 1)</f>
        <v>0</v>
      </c>
      <c r="CT55" cm="1">
        <f t="array" ref="CT55">INDEX($AI:$AI, ROW($AI$6) + COLUMNS($AN53:CT53) - 1)</f>
        <v>0</v>
      </c>
      <c r="CU55" cm="1">
        <f t="array" ref="CU55">INDEX($AI:$AI, ROW($AI$6) + COLUMNS($AN53:CU53) - 1)</f>
        <v>0</v>
      </c>
      <c r="CV55" cm="1">
        <f t="array" ref="CV55">INDEX($AI:$AI, ROW($AI$6) + COLUMNS($AN53:CV53) - 1)</f>
        <v>0</v>
      </c>
      <c r="CW55" cm="1">
        <f t="array" ref="CW55">INDEX($AI:$AI, ROW($AI$6) + COLUMNS($AN53:CW53) - 1)</f>
        <v>0</v>
      </c>
      <c r="CX55" cm="1">
        <f t="array" ref="CX55">INDEX($AI:$AI, ROW($AI$6) + COLUMNS($AN53:CX53) - 1)</f>
        <v>0</v>
      </c>
      <c r="CY55" cm="1">
        <f t="array" ref="CY55">INDEX($AI:$AI, ROW($AI$6) + COLUMNS($AN53:CY53) - 1)</f>
        <v>0</v>
      </c>
    </row>
    <row r="56" spans="6:103" x14ac:dyDescent="0.25">
      <c r="F56" s="7" cm="1">
        <f t="array" ref="F56">SUM(_xlfn.LAMBDA(_xlpm.P_List,_xlpm.a_List,_xlpm.b_List,SUM(IFERROR(-_xlpm.P_List*_xlpm.a_List*(_xlpm.b_List^2)/((_xlpm.a_List + _xlpm.b_List)^2),0)))(_xlfn.TEXTSPLIT(C56,",")+0,_xlfn.TEXTSPLIT(D56,",")+0,_xlfn.TEXTSPLIT(E56,",")+0))</f>
        <v>0</v>
      </c>
      <c r="L56" s="2">
        <f t="shared" si="3"/>
        <v>0</v>
      </c>
      <c r="N56" s="7" cm="1">
        <f t="array" ref="N56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56,",")+0,_xlfn.TEXTSPLIT(J56,",")+0,_xlfn.TEXTSPLIT(K56,",")+0,_xlfn.TEXTSPLIT(H56,",")+0,_xlfn.TEXTSPLIT(I56,",")+0,_xlfn.TEXTSPLIT(M56,",")+0))</f>
        <v>0</v>
      </c>
      <c r="O56" s="7" cm="1">
        <f t="array" ref="O56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56,",")+0,_xlfn.TEXTSPLIT(J56,",")+0,_xlfn.TEXTSPLIT(K56,",")+0,_xlfn.TEXTSPLIT(H56,",")+0,_xlfn.TEXTSPLIT(I56,",")+0,_xlfn.TEXTSPLIT(M56,",")+0))</f>
        <v>0</v>
      </c>
      <c r="S56" s="7" cm="1">
        <f t="array" ref="S56">SUM(_xlfn.LAMBDA(_xlpm.M,_xlpm.a,_xlpm.b,SUM(IFERROR(-_xlpm.M*_xlpm.b/(_xlpm.a+_xlpm.b)*(3*_xlpm.a/(_xlpm.a+_xlpm.b)-1),0)))(_xlfn.TEXTSPLIT(P56,",")+0,_xlfn.TEXTSPLIT(Q56,",")+0,_xlfn.TEXTSPLIT(R56,",")+0))</f>
        <v>0</v>
      </c>
      <c r="T56" s="7" cm="1">
        <f t="array" ref="T56">SUM(_xlfn.LAMBDA(_xlpm.M,_xlpm.a,_xlpm.b,SUM(IFERROR(_xlpm.M*_xlpm.a/(_xlpm.a+_xlpm.b)*(3*_xlpm.b/(_xlpm.a+_xlpm.b)-1),0)))(_xlfn.TEXTSPLIT(P56,",")+0,_xlfn.TEXTSPLIT(Q56,",")+0,_xlfn.TEXTSPLIT(R56,",")+0))</f>
        <v>0</v>
      </c>
      <c r="W56" s="2">
        <f t="shared" si="4"/>
        <v>0</v>
      </c>
      <c r="AA56" s="7" t="e">
        <f t="shared" si="5"/>
        <v>#DIV/0!</v>
      </c>
      <c r="AB56" s="7" t="e">
        <f t="shared" si="6"/>
        <v>#DIV/0!</v>
      </c>
      <c r="AJ56" t="e">
        <f t="shared" si="67"/>
        <v>#DIV/0!</v>
      </c>
      <c r="AL56" s="5">
        <v>47</v>
      </c>
      <c r="AM56" t="s">
        <v>11</v>
      </c>
      <c r="AN56" cm="1">
        <f t="array" ref="AN56">INDEX($AK:$AK, ROW($AK$6) + COLUMNS($AN53:AN53) - 1)</f>
        <v>1</v>
      </c>
      <c r="AO56" cm="1">
        <f t="array" ref="AO56">INDEX($AK:$AK, ROW($AK$6) + COLUMNS($AN53:AO53) - 1)</f>
        <v>2</v>
      </c>
      <c r="AP56" cm="1">
        <f t="array" ref="AP56">INDEX($AK:$AK, ROW($AK$6) + COLUMNS($AN53:AP53) - 1)</f>
        <v>3</v>
      </c>
      <c r="AQ56" cm="1">
        <f t="array" ref="AQ56">INDEX($AK:$AK, ROW($AK$6) + COLUMNS($AN53:AQ53) - 1)</f>
        <v>4</v>
      </c>
      <c r="AR56" cm="1">
        <f t="array" ref="AR56">INDEX($AK:$AK, ROW($AK$6) + COLUMNS($AN53:AR53) - 1)</f>
        <v>0</v>
      </c>
      <c r="AS56" cm="1">
        <f t="array" ref="AS56">INDEX($AK:$AK, ROW($AK$6) + COLUMNS($AN53:AS53) - 1)</f>
        <v>0</v>
      </c>
      <c r="AT56" cm="1">
        <f t="array" ref="AT56">INDEX($AK:$AK, ROW($AK$6) + COLUMNS($AN53:AT53) - 1)</f>
        <v>0</v>
      </c>
      <c r="AU56" cm="1">
        <f t="array" ref="AU56">INDEX($AK:$AK, ROW($AK$6) + COLUMNS($AN53:AU53) - 1)</f>
        <v>0</v>
      </c>
      <c r="AV56" cm="1">
        <f t="array" ref="AV56">INDEX($AK:$AK, ROW($AK$6) + COLUMNS($AN53:AV53) - 1)</f>
        <v>0</v>
      </c>
      <c r="AW56" cm="1">
        <f t="array" ref="AW56">INDEX($AK:$AK, ROW($AK$6) + COLUMNS($AN53:AW53) - 1)</f>
        <v>0</v>
      </c>
      <c r="AX56" cm="1">
        <f t="array" ref="AX56">INDEX($AK:$AK, ROW($AK$6) + COLUMNS($AN53:AX53) - 1)</f>
        <v>0</v>
      </c>
      <c r="AY56" cm="1">
        <f t="array" ref="AY56">INDEX($AK:$AK, ROW($AK$6) + COLUMNS($AN53:AY53) - 1)</f>
        <v>0</v>
      </c>
      <c r="AZ56" cm="1">
        <f t="array" ref="AZ56">INDEX($AK:$AK, ROW($AK$6) + COLUMNS($AN53:AZ53) - 1)</f>
        <v>0</v>
      </c>
      <c r="BA56" cm="1">
        <f t="array" ref="BA56">INDEX($AK:$AK, ROW($AK$6) + COLUMNS($AN53:BA53) - 1)</f>
        <v>0</v>
      </c>
      <c r="BB56" cm="1">
        <f t="array" ref="BB56">INDEX($AK:$AK, ROW($AK$6) + COLUMNS($AN53:BB53) - 1)</f>
        <v>0</v>
      </c>
      <c r="BC56" cm="1">
        <f t="array" ref="BC56">INDEX($AK:$AK, ROW($AK$6) + COLUMNS($AN53:BC53) - 1)</f>
        <v>0</v>
      </c>
      <c r="BD56" cm="1">
        <f t="array" ref="BD56">INDEX($AK:$AK, ROW($AK$6) + COLUMNS($AN53:BD53) - 1)</f>
        <v>0</v>
      </c>
      <c r="BE56" cm="1">
        <f t="array" ref="BE56">INDEX($AK:$AK, ROW($AK$6) + COLUMNS($AN53:BE53) - 1)</f>
        <v>0</v>
      </c>
      <c r="BF56" cm="1">
        <f t="array" ref="BF56">INDEX($AK:$AK, ROW($AK$6) + COLUMNS($AN53:BF53) - 1)</f>
        <v>0</v>
      </c>
      <c r="BG56" cm="1">
        <f t="array" ref="BG56">INDEX($AK:$AK, ROW($AK$6) + COLUMNS($AN53:BG53) - 1)</f>
        <v>0</v>
      </c>
      <c r="BH56" cm="1">
        <f t="array" ref="BH56">INDEX($AK:$AK, ROW($AK$6) + COLUMNS($AN53:BH53) - 1)</f>
        <v>0</v>
      </c>
      <c r="BI56" cm="1">
        <f t="array" ref="BI56">INDEX($AK:$AK, ROW($AK$6) + COLUMNS($AN53:BI53) - 1)</f>
        <v>0</v>
      </c>
      <c r="BJ56" cm="1">
        <f t="array" ref="BJ56">INDEX($AK:$AK, ROW($AK$6) + COLUMNS($AN53:BJ53) - 1)</f>
        <v>0</v>
      </c>
      <c r="BK56" cm="1">
        <f t="array" ref="BK56">INDEX($AK:$AK, ROW($AK$6) + COLUMNS($AN53:BK53) - 1)</f>
        <v>0</v>
      </c>
      <c r="BL56" cm="1">
        <f t="array" ref="BL56">INDEX($AK:$AK, ROW($AK$6) + COLUMNS($AN53:BL53) - 1)</f>
        <v>0</v>
      </c>
      <c r="BM56" cm="1">
        <f t="array" ref="BM56">INDEX($AK:$AK, ROW($AK$6) + COLUMNS($AN53:BM53) - 1)</f>
        <v>0</v>
      </c>
      <c r="BN56" cm="1">
        <f t="array" ref="BN56">INDEX($AK:$AK, ROW($AK$6) + COLUMNS($AN53:BN53) - 1)</f>
        <v>0</v>
      </c>
      <c r="BO56" cm="1">
        <f t="array" ref="BO56">INDEX($AK:$AK, ROW($AK$6) + COLUMNS($AN53:BO53) - 1)</f>
        <v>0</v>
      </c>
      <c r="BP56" cm="1">
        <f t="array" ref="BP56">INDEX($AK:$AK, ROW($AK$6) + COLUMNS($AN53:BP53) - 1)</f>
        <v>0</v>
      </c>
      <c r="BQ56" cm="1">
        <f t="array" ref="BQ56">INDEX($AK:$AK, ROW($AK$6) + COLUMNS($AN53:BQ53) - 1)</f>
        <v>0</v>
      </c>
      <c r="BR56" cm="1">
        <f t="array" ref="BR56">INDEX($AK:$AK, ROW($AK$6) + COLUMNS($AN53:BR53) - 1)</f>
        <v>0</v>
      </c>
      <c r="BS56" cm="1">
        <f t="array" ref="BS56">INDEX($AK:$AK, ROW($AK$6) + COLUMNS($AN53:BS53) - 1)</f>
        <v>0</v>
      </c>
      <c r="BT56" cm="1">
        <f t="array" ref="BT56">INDEX($AK:$AK, ROW($AK$6) + COLUMNS($AN53:BT53) - 1)</f>
        <v>0</v>
      </c>
      <c r="BU56" cm="1">
        <f t="array" ref="BU56">INDEX($AK:$AK, ROW($AK$6) + COLUMNS($AN53:BU53) - 1)</f>
        <v>0</v>
      </c>
      <c r="BV56" cm="1">
        <f t="array" ref="BV56">INDEX($AK:$AK, ROW($AK$6) + COLUMNS($AN53:BV53) - 1)</f>
        <v>0</v>
      </c>
      <c r="BW56" cm="1">
        <f t="array" ref="BW56">INDEX($AK:$AK, ROW($AK$6) + COLUMNS($AN53:BW53) - 1)</f>
        <v>0</v>
      </c>
      <c r="BX56" cm="1">
        <f t="array" ref="BX56">INDEX($AK:$AK, ROW($AK$6) + COLUMNS($AN53:BX53) - 1)</f>
        <v>0</v>
      </c>
      <c r="BY56" cm="1">
        <f t="array" ref="BY56">INDEX($AK:$AK, ROW($AK$6) + COLUMNS($AN53:BY53) - 1)</f>
        <v>0</v>
      </c>
      <c r="BZ56" cm="1">
        <f t="array" ref="BZ56">INDEX($AK:$AK, ROW($AK$6) + COLUMNS($AN53:BZ53) - 1)</f>
        <v>0</v>
      </c>
      <c r="CA56" cm="1">
        <f t="array" ref="CA56">INDEX($AK:$AK, ROW($AK$6) + COLUMNS($AN53:CA53) - 1)</f>
        <v>0</v>
      </c>
      <c r="CB56" cm="1">
        <f t="array" ref="CB56">INDEX($AK:$AK, ROW($AK$6) + COLUMNS($AN53:CB53) - 1)</f>
        <v>0</v>
      </c>
      <c r="CC56" cm="1">
        <f t="array" ref="CC56">INDEX($AK:$AK, ROW($AK$6) + COLUMNS($AN53:CC53) - 1)</f>
        <v>0</v>
      </c>
      <c r="CD56" cm="1">
        <f t="array" ref="CD56">INDEX($AK:$AK, ROW($AK$6) + COLUMNS($AN53:CD53) - 1)</f>
        <v>0</v>
      </c>
      <c r="CE56" cm="1">
        <f t="array" ref="CE56">INDEX($AK:$AK, ROW($AK$6) + COLUMNS($AN53:CE53) - 1)</f>
        <v>0</v>
      </c>
      <c r="CF56" cm="1">
        <f t="array" ref="CF56">INDEX($AK:$AK, ROW($AK$6) + COLUMNS($AN53:CF53) - 1)</f>
        <v>0</v>
      </c>
      <c r="CG56" cm="1">
        <f t="array" ref="CG56">INDEX($AK:$AK, ROW($AK$6) + COLUMNS($AN53:CG53) - 1)</f>
        <v>0</v>
      </c>
      <c r="CH56" cm="1">
        <f t="array" ref="CH56">INDEX($AK:$AK, ROW($AK$6) + COLUMNS($AN53:CH53) - 1)</f>
        <v>0</v>
      </c>
      <c r="CI56" cm="1">
        <f t="array" ref="CI56">INDEX($AK:$AK, ROW($AK$6) + COLUMNS($AN53:CI53) - 1)</f>
        <v>0</v>
      </c>
      <c r="CJ56" cm="1">
        <f t="array" ref="CJ56">INDEX($AK:$AK, ROW($AK$6) + COLUMNS($AN53:CJ53) - 1)</f>
        <v>0</v>
      </c>
      <c r="CK56" cm="1">
        <f t="array" ref="CK56">INDEX($AK:$AK, ROW($AK$6) + COLUMNS($AN53:CK53) - 1)</f>
        <v>0</v>
      </c>
      <c r="CL56" cm="1">
        <f t="array" ref="CL56">INDEX($AK:$AK, ROW($AK$6) + COLUMNS($AN53:CL53) - 1)</f>
        <v>0</v>
      </c>
      <c r="CM56" cm="1">
        <f t="array" ref="CM56">INDEX($AK:$AK, ROW($AK$6) + COLUMNS($AN53:CM53) - 1)</f>
        <v>0</v>
      </c>
      <c r="CN56" cm="1">
        <f t="array" ref="CN56">INDEX($AK:$AK, ROW($AK$6) + COLUMNS($AN53:CN53) - 1)</f>
        <v>0</v>
      </c>
      <c r="CO56" cm="1">
        <f t="array" ref="CO56">INDEX($AK:$AK, ROW($AK$6) + COLUMNS($AN53:CO53) - 1)</f>
        <v>0</v>
      </c>
      <c r="CP56" cm="1">
        <f t="array" ref="CP56">INDEX($AK:$AK, ROW($AK$6) + COLUMNS($AN53:CP53) - 1)</f>
        <v>0</v>
      </c>
      <c r="CQ56" cm="1">
        <f t="array" ref="CQ56">INDEX($AK:$AK, ROW($AK$6) + COLUMNS($AN53:CQ53) - 1)</f>
        <v>0</v>
      </c>
      <c r="CR56" cm="1">
        <f t="array" ref="CR56">INDEX($AK:$AK, ROW($AK$6) + COLUMNS($AN53:CR53) - 1)</f>
        <v>0</v>
      </c>
      <c r="CS56" cm="1">
        <f t="array" ref="CS56">INDEX($AK:$AK, ROW($AK$6) + COLUMNS($AN53:CS53) - 1)</f>
        <v>0</v>
      </c>
      <c r="CT56" cm="1">
        <f t="array" ref="CT56">INDEX($AK:$AK, ROW($AK$6) + COLUMNS($AN53:CT53) - 1)</f>
        <v>0</v>
      </c>
      <c r="CU56" cm="1">
        <f t="array" ref="CU56">INDEX($AK:$AK, ROW($AK$6) + COLUMNS($AN53:CU53) - 1)</f>
        <v>0</v>
      </c>
      <c r="CV56" cm="1">
        <f t="array" ref="CV56">INDEX($AK:$AK, ROW($AK$6) + COLUMNS($AN53:CV53) - 1)</f>
        <v>0</v>
      </c>
      <c r="CW56" cm="1">
        <f t="array" ref="CW56">INDEX($AK:$AK, ROW($AK$6) + COLUMNS($AN53:CW53) - 1)</f>
        <v>0</v>
      </c>
      <c r="CX56" cm="1">
        <f t="array" ref="CX56">INDEX($AK:$AK, ROW($AK$6) + COLUMNS($AN53:CX53) - 1)</f>
        <v>0</v>
      </c>
      <c r="CY56" cm="1">
        <f t="array" ref="CY56">INDEX($AK:$AK, ROW($AK$6) + COLUMNS($AN53:CY53) - 1)</f>
        <v>0</v>
      </c>
    </row>
    <row r="57" spans="6:103" x14ac:dyDescent="0.25">
      <c r="F57" s="7" cm="1">
        <f t="array" ref="F57">SUM(_xlfn.LAMBDA(_xlpm.P_List,_xlpm.a_List,_xlpm.b_List,SUM(IFERROR(-_xlpm.P_List*_xlpm.a_List*(_xlpm.b_List^2)/((_xlpm.a_List + _xlpm.b_List)^2),0)))(_xlfn.TEXTSPLIT(C57,",")+0,_xlfn.TEXTSPLIT(D57,",")+0,_xlfn.TEXTSPLIT(E57,",")+0))</f>
        <v>0</v>
      </c>
      <c r="L57" s="2">
        <f t="shared" si="3"/>
        <v>0</v>
      </c>
      <c r="N57" s="7" cm="1">
        <f t="array" ref="N57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57,",")+0,_xlfn.TEXTSPLIT(J57,",")+0,_xlfn.TEXTSPLIT(K57,",")+0,_xlfn.TEXTSPLIT(H57,",")+0,_xlfn.TEXTSPLIT(I57,",")+0,_xlfn.TEXTSPLIT(M57,",")+0))</f>
        <v>0</v>
      </c>
      <c r="O57" s="7" cm="1">
        <f t="array" ref="O57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57,",")+0,_xlfn.TEXTSPLIT(J57,",")+0,_xlfn.TEXTSPLIT(K57,",")+0,_xlfn.TEXTSPLIT(H57,",")+0,_xlfn.TEXTSPLIT(I57,",")+0,_xlfn.TEXTSPLIT(M57,",")+0))</f>
        <v>0</v>
      </c>
      <c r="S57" s="7" cm="1">
        <f t="array" ref="S57">SUM(_xlfn.LAMBDA(_xlpm.M,_xlpm.a,_xlpm.b,SUM(IFERROR(-_xlpm.M*_xlpm.b/(_xlpm.a+_xlpm.b)*(3*_xlpm.a/(_xlpm.a+_xlpm.b)-1),0)))(_xlfn.TEXTSPLIT(P57,",")+0,_xlfn.TEXTSPLIT(Q57,",")+0,_xlfn.TEXTSPLIT(R57,",")+0))</f>
        <v>0</v>
      </c>
      <c r="T57" s="7" cm="1">
        <f t="array" ref="T57">SUM(_xlfn.LAMBDA(_xlpm.M,_xlpm.a,_xlpm.b,SUM(IFERROR(_xlpm.M*_xlpm.a/(_xlpm.a+_xlpm.b)*(3*_xlpm.b/(_xlpm.a+_xlpm.b)-1),0)))(_xlfn.TEXTSPLIT(P57,",")+0,_xlfn.TEXTSPLIT(Q57,",")+0,_xlfn.TEXTSPLIT(R57,",")+0))</f>
        <v>0</v>
      </c>
      <c r="W57" s="2">
        <f t="shared" si="4"/>
        <v>0</v>
      </c>
      <c r="AA57" s="7" t="e">
        <f t="shared" si="5"/>
        <v>#DIV/0!</v>
      </c>
      <c r="AB57" s="7" t="e">
        <f t="shared" si="6"/>
        <v>#DIV/0!</v>
      </c>
      <c r="AJ57" t="e">
        <f t="shared" si="67"/>
        <v>#DIV/0!</v>
      </c>
      <c r="AL57" s="5">
        <v>48</v>
      </c>
      <c r="AM57" s="3" t="s">
        <v>9</v>
      </c>
      <c r="AN57">
        <f t="shared" ref="AN57" si="708">IF(OR(AN56=1,AN56=$AF$3),AN54*-AN55,IF(MOD(AN56,2)=0,(AN54+AO54)*-AN55,(AN54+AM54)*-AN55))</f>
        <v>1.0624824690392619E-4</v>
      </c>
      <c r="AO57">
        <f t="shared" ref="AO57" si="709">IF(OR(AO56=1,AO56=$AF$3),AO54*-AO55,IF(MOD(AO56,2)=0,(AO54+AP54)*-AO55,(AO54+AN54)*-AO55))</f>
        <v>-1.7708041150654358E-4</v>
      </c>
      <c r="AP57">
        <f t="shared" ref="AP57" si="710">IF(OR(AP56=1,AP56=$AF$3),AP54*-AP55,IF(MOD(AP56,2)=0,(AP54+AQ54)*-AP55,(AP54+AO54)*-AP55))</f>
        <v>-1.3281030862990765E-4</v>
      </c>
      <c r="AQ57">
        <f t="shared" ref="AQ57" si="711">IF(OR(AQ56=1,AQ56=$AF$3),AQ54*-AQ55,IF(MOD(AQ56,2)=0,(AQ54+AR54)*-AQ55,(AQ54+AP54)*-AQ55))</f>
        <v>0</v>
      </c>
      <c r="AR57">
        <f t="shared" ref="AR57" si="712">IF(OR(AR56=1,AR56=$AF$3),AR54*-AR55,IF(MOD(AR56,2)=0,(AR54+AS54)*-AR55,(AR54+AQ54)*-AR55))</f>
        <v>-2.9253554652830982E-4</v>
      </c>
      <c r="AS57">
        <f t="shared" ref="AS57" si="713">IF(OR(AS56=1,AS56=$AF$3),AS54*-AS55,IF(MOD(AS56,2)=0,(AS54+AT54)*-AS55,(AS54+AR54)*-AS55))</f>
        <v>-3.2089519593198718E-4</v>
      </c>
      <c r="AT57">
        <f t="shared" ref="AT57" si="714">IF(OR(AT56=1,AT56=$AF$3),AT54*-AT55,IF(MOD(AT56,2)=0,(AT54+AU54)*-AT55,(AT54+AS54)*-AT55))</f>
        <v>-1.9362625958107007E-3</v>
      </c>
      <c r="AU57" t="e">
        <f t="shared" ref="AU57" si="715">IF(OR(AU56=1,AU56=$AF$3),AU54*-AU55,IF(MOD(AU56,2)=0,(AU54+AV54)*-AU55,(AU54+AT54)*-AU55))</f>
        <v>#DIV/0!</v>
      </c>
      <c r="AV57" t="e">
        <f t="shared" ref="AV57" si="716">IF(OR(AV56=1,AV56=$AF$3),AV54*-AV55,IF(MOD(AV56,2)=0,(AV54+AW54)*-AV55,(AV54+AU54)*-AV55))</f>
        <v>#DIV/0!</v>
      </c>
      <c r="AW57" t="e">
        <f t="shared" ref="AW57" si="717">IF(OR(AW56=1,AW56=$AF$3),AW54*-AW55,IF(MOD(AW56,2)=0,(AW54+AX54)*-AW55,(AW54+AV54)*-AW55))</f>
        <v>#DIV/0!</v>
      </c>
      <c r="AX57" t="e">
        <f t="shared" ref="AX57" si="718">IF(OR(AX56=1,AX56=$AF$3),AX54*-AX55,IF(MOD(AX56,2)=0,(AX54+AY54)*-AX55,(AX54+AW54)*-AX55))</f>
        <v>#DIV/0!</v>
      </c>
      <c r="AY57" t="e">
        <f t="shared" ref="AY57" si="719">IF(OR(AY56=1,AY56=$AF$3),AY54*-AY55,IF(MOD(AY56,2)=0,(AY54+AZ54)*-AY55,(AY54+AX54)*-AY55))</f>
        <v>#DIV/0!</v>
      </c>
      <c r="AZ57" t="e">
        <f t="shared" ref="AZ57" si="720">IF(OR(AZ56=1,AZ56=$AF$3),AZ54*-AZ55,IF(MOD(AZ56,2)=0,(AZ54+BA54)*-AZ55,(AZ54+AY54)*-AZ55))</f>
        <v>#DIV/0!</v>
      </c>
      <c r="BA57" t="e">
        <f t="shared" ref="BA57" si="721">IF(OR(BA56=1,BA56=$AF$3),BA54*-BA55,IF(MOD(BA56,2)=0,(BA54+BB54)*-BA55,(BA54+AZ54)*-BA55))</f>
        <v>#DIV/0!</v>
      </c>
      <c r="BB57" t="e">
        <f t="shared" ref="BB57" si="722">IF(OR(BB56=1,BB56=$AF$3),BB54*-BB55,IF(MOD(BB56,2)=0,(BB54+BC54)*-BB55,(BB54+BA54)*-BB55))</f>
        <v>#DIV/0!</v>
      </c>
      <c r="BC57" t="e">
        <f t="shared" ref="BC57" si="723">IF(OR(BC56=1,BC56=$AF$3),BC54*-BC55,IF(MOD(BC56,2)=0,(BC54+BD54)*-BC55,(BC54+BB54)*-BC55))</f>
        <v>#DIV/0!</v>
      </c>
      <c r="BD57" t="e">
        <f t="shared" ref="BD57" si="724">IF(OR(BD56=1,BD56=$AF$3),BD54*-BD55,IF(MOD(BD56,2)=0,(BD54+BE54)*-BD55,(BD54+BC54)*-BD55))</f>
        <v>#DIV/0!</v>
      </c>
      <c r="BE57" t="e">
        <f t="shared" ref="BE57" si="725">IF(OR(BE56=1,BE56=$AF$3),BE54*-BE55,IF(MOD(BE56,2)=0,(BE54+BF54)*-BE55,(BE54+BD54)*-BE55))</f>
        <v>#DIV/0!</v>
      </c>
      <c r="BF57" t="e">
        <f t="shared" ref="BF57" si="726">IF(OR(BF56=1,BF56=$AF$3),BF54*-BF55,IF(MOD(BF56,2)=0,(BF54+BG54)*-BF55,(BF54+BE54)*-BF55))</f>
        <v>#DIV/0!</v>
      </c>
      <c r="BG57" t="e">
        <f t="shared" ref="BG57" si="727">IF(OR(BG56=1,BG56=$AF$3),BG54*-BG55,IF(MOD(BG56,2)=0,(BG54+BH54)*-BG55,(BG54+BF54)*-BG55))</f>
        <v>#DIV/0!</v>
      </c>
      <c r="BH57" t="e">
        <f t="shared" ref="BH57" si="728">IF(OR(BH56=1,BH56=$AF$3),BH54*-BH55,IF(MOD(BH56,2)=0,(BH54+BI54)*-BH55,(BH54+BG54)*-BH55))</f>
        <v>#DIV/0!</v>
      </c>
      <c r="BI57" t="e">
        <f t="shared" ref="BI57" si="729">IF(OR(BI56=1,BI56=$AF$3),BI54*-BI55,IF(MOD(BI56,2)=0,(BI54+BJ54)*-BI55,(BI54+BH54)*-BI55))</f>
        <v>#DIV/0!</v>
      </c>
      <c r="BJ57" t="e">
        <f t="shared" ref="BJ57" si="730">IF(OR(BJ56=1,BJ56=$AF$3),BJ54*-BJ55,IF(MOD(BJ56,2)=0,(BJ54+BK54)*-BJ55,(BJ54+BI54)*-BJ55))</f>
        <v>#DIV/0!</v>
      </c>
      <c r="BK57" t="e">
        <f t="shared" ref="BK57" si="731">IF(OR(BK56=1,BK56=$AF$3),BK54*-BK55,IF(MOD(BK56,2)=0,(BK54+BL54)*-BK55,(BK54+BJ54)*-BK55))</f>
        <v>#DIV/0!</v>
      </c>
      <c r="BL57" t="e">
        <f t="shared" ref="BL57" si="732">IF(OR(BL56=1,BL56=$AF$3),BL54*-BL55,IF(MOD(BL56,2)=0,(BL54+BM54)*-BL55,(BL54+BK54)*-BL55))</f>
        <v>#DIV/0!</v>
      </c>
      <c r="BM57" t="e">
        <f t="shared" ref="BM57" si="733">IF(OR(BM56=1,BM56=$AF$3),BM54*-BM55,IF(MOD(BM56,2)=0,(BM54+BN54)*-BM55,(BM54+BL54)*-BM55))</f>
        <v>#DIV/0!</v>
      </c>
      <c r="BN57" t="e">
        <f t="shared" ref="BN57" si="734">IF(OR(BN56=1,BN56=$AF$3),BN54*-BN55,IF(MOD(BN56,2)=0,(BN54+BO54)*-BN55,(BN54+BM54)*-BN55))</f>
        <v>#DIV/0!</v>
      </c>
      <c r="BO57" t="e">
        <f t="shared" ref="BO57" si="735">IF(OR(BO56=1,BO56=$AF$3),BO54*-BO55,IF(MOD(BO56,2)=0,(BO54+BP54)*-BO55,(BO54+BN54)*-BO55))</f>
        <v>#DIV/0!</v>
      </c>
      <c r="BP57" t="e">
        <f t="shared" ref="BP57" si="736">IF(OR(BP56=1,BP56=$AF$3),BP54*-BP55,IF(MOD(BP56,2)=0,(BP54+BQ54)*-BP55,(BP54+BO54)*-BP55))</f>
        <v>#DIV/0!</v>
      </c>
      <c r="BQ57" t="e">
        <f t="shared" ref="BQ57" si="737">IF(OR(BQ56=1,BQ56=$AF$3),BQ54*-BQ55,IF(MOD(BQ56,2)=0,(BQ54+BR54)*-BQ55,(BQ54+BP54)*-BQ55))</f>
        <v>#DIV/0!</v>
      </c>
      <c r="BR57" t="e">
        <f t="shared" ref="BR57" si="738">IF(OR(BR56=1,BR56=$AF$3),BR54*-BR55,IF(MOD(BR56,2)=0,(BR54+BS54)*-BR55,(BR54+BQ54)*-BR55))</f>
        <v>#DIV/0!</v>
      </c>
      <c r="BS57" t="e">
        <f t="shared" ref="BS57" si="739">IF(OR(BS56=1,BS56=$AF$3),BS54*-BS55,IF(MOD(BS56,2)=0,(BS54+BT54)*-BS55,(BS54+BR54)*-BS55))</f>
        <v>#DIV/0!</v>
      </c>
      <c r="BT57" t="e">
        <f t="shared" ref="BT57" si="740">IF(OR(BT56=1,BT56=$AF$3),BT54*-BT55,IF(MOD(BT56,2)=0,(BT54+BU54)*-BT55,(BT54+BS54)*-BT55))</f>
        <v>#DIV/0!</v>
      </c>
      <c r="BU57" t="e">
        <f t="shared" ref="BU57" si="741">IF(OR(BU56=1,BU56=$AF$3),BU54*-BU55,IF(MOD(BU56,2)=0,(BU54+BV54)*-BU55,(BU54+BT54)*-BU55))</f>
        <v>#DIV/0!</v>
      </c>
      <c r="BV57" t="e">
        <f t="shared" ref="BV57" si="742">IF(OR(BV56=1,BV56=$AF$3),BV54*-BV55,IF(MOD(BV56,2)=0,(BV54+BW54)*-BV55,(BV54+BU54)*-BV55))</f>
        <v>#DIV/0!</v>
      </c>
      <c r="BW57" t="e">
        <f t="shared" ref="BW57" si="743">IF(OR(BW56=1,BW56=$AF$3),BW54*-BW55,IF(MOD(BW56,2)=0,(BW54+BX54)*-BW55,(BW54+BV54)*-BW55))</f>
        <v>#DIV/0!</v>
      </c>
      <c r="BX57" t="e">
        <f t="shared" ref="BX57" si="744">IF(OR(BX56=1,BX56=$AF$3),BX54*-BX55,IF(MOD(BX56,2)=0,(BX54+BY54)*-BX55,(BX54+BW54)*-BX55))</f>
        <v>#DIV/0!</v>
      </c>
      <c r="BY57" t="e">
        <f t="shared" ref="BY57" si="745">IF(OR(BY56=1,BY56=$AF$3),BY54*-BY55,IF(MOD(BY56,2)=0,(BY54+BZ54)*-BY55,(BY54+BX54)*-BY55))</f>
        <v>#DIV/0!</v>
      </c>
      <c r="BZ57" t="e">
        <f t="shared" ref="BZ57" si="746">IF(OR(BZ56=1,BZ56=$AF$3),BZ54*-BZ55,IF(MOD(BZ56,2)=0,(BZ54+CA54)*-BZ55,(BZ54+BY54)*-BZ55))</f>
        <v>#DIV/0!</v>
      </c>
      <c r="CA57" t="e">
        <f t="shared" ref="CA57" si="747">IF(OR(CA56=1,CA56=$AF$3),CA54*-CA55,IF(MOD(CA56,2)=0,(CA54+CB54)*-CA55,(CA54+BZ54)*-CA55))</f>
        <v>#DIV/0!</v>
      </c>
      <c r="CB57" t="e">
        <f t="shared" ref="CB57" si="748">IF(OR(CB56=1,CB56=$AF$3),CB54*-CB55,IF(MOD(CB56,2)=0,(CB54+CC54)*-CB55,(CB54+CA54)*-CB55))</f>
        <v>#DIV/0!</v>
      </c>
      <c r="CC57" t="e">
        <f t="shared" ref="CC57" si="749">IF(OR(CC56=1,CC56=$AF$3),CC54*-CC55,IF(MOD(CC56,2)=0,(CC54+CD54)*-CC55,(CC54+CB54)*-CC55))</f>
        <v>#DIV/0!</v>
      </c>
      <c r="CD57" t="e">
        <f t="shared" ref="CD57" si="750">IF(OR(CD56=1,CD56=$AF$3),CD54*-CD55,IF(MOD(CD56,2)=0,(CD54+CE54)*-CD55,(CD54+CC54)*-CD55))</f>
        <v>#DIV/0!</v>
      </c>
      <c r="CE57" t="e">
        <f t="shared" ref="CE57" si="751">IF(OR(CE56=1,CE56=$AF$3),CE54*-CE55,IF(MOD(CE56,2)=0,(CE54+CF54)*-CE55,(CE54+CD54)*-CE55))</f>
        <v>#DIV/0!</v>
      </c>
      <c r="CF57" t="e">
        <f t="shared" ref="CF57" si="752">IF(OR(CF56=1,CF56=$AF$3),CF54*-CF55,IF(MOD(CF56,2)=0,(CF54+CG54)*-CF55,(CF54+CE54)*-CF55))</f>
        <v>#DIV/0!</v>
      </c>
      <c r="CG57" t="e">
        <f t="shared" ref="CG57" si="753">IF(OR(CG56=1,CG56=$AF$3),CG54*-CG55,IF(MOD(CG56,2)=0,(CG54+CH54)*-CG55,(CG54+CF54)*-CG55))</f>
        <v>#DIV/0!</v>
      </c>
      <c r="CH57" t="e">
        <f t="shared" ref="CH57" si="754">IF(OR(CH56=1,CH56=$AF$3),CH54*-CH55,IF(MOD(CH56,2)=0,(CH54+CI54)*-CH55,(CH54+CG54)*-CH55))</f>
        <v>#DIV/0!</v>
      </c>
      <c r="CI57" t="e">
        <f t="shared" ref="CI57" si="755">IF(OR(CI56=1,CI56=$AF$3),CI54*-CI55,IF(MOD(CI56,2)=0,(CI54+CJ54)*-CI55,(CI54+CH54)*-CI55))</f>
        <v>#DIV/0!</v>
      </c>
      <c r="CJ57" t="e">
        <f t="shared" ref="CJ57" si="756">IF(OR(CJ56=1,CJ56=$AF$3),CJ54*-CJ55,IF(MOD(CJ56,2)=0,(CJ54+CK54)*-CJ55,(CJ54+CI54)*-CJ55))</f>
        <v>#DIV/0!</v>
      </c>
      <c r="CK57" t="e">
        <f t="shared" ref="CK57" si="757">IF(OR(CK56=1,CK56=$AF$3),CK54*-CK55,IF(MOD(CK56,2)=0,(CK54+CL54)*-CK55,(CK54+CJ54)*-CK55))</f>
        <v>#DIV/0!</v>
      </c>
      <c r="CL57" t="e">
        <f t="shared" ref="CL57" si="758">IF(OR(CL56=1,CL56=$AF$3),CL54*-CL55,IF(MOD(CL56,2)=0,(CL54+CM54)*-CL55,(CL54+CK54)*-CL55))</f>
        <v>#DIV/0!</v>
      </c>
      <c r="CM57" t="e">
        <f t="shared" ref="CM57" si="759">IF(OR(CM56=1,CM56=$AF$3),CM54*-CM55,IF(MOD(CM56,2)=0,(CM54+CN54)*-CM55,(CM54+CL54)*-CM55))</f>
        <v>#DIV/0!</v>
      </c>
      <c r="CN57" t="e">
        <f t="shared" ref="CN57" si="760">IF(OR(CN56=1,CN56=$AF$3),CN54*-CN55,IF(MOD(CN56,2)=0,(CN54+CO54)*-CN55,(CN54+CM54)*-CN55))</f>
        <v>#DIV/0!</v>
      </c>
      <c r="CO57" t="e">
        <f t="shared" ref="CO57" si="761">IF(OR(CO56=1,CO56=$AF$3),CO54*-CO55,IF(MOD(CO56,2)=0,(CO54+CP54)*-CO55,(CO54+CN54)*-CO55))</f>
        <v>#DIV/0!</v>
      </c>
      <c r="CP57">
        <f t="shared" ref="CP57" si="762">IF(OR(CP56=1,CP56=$AF$3),CP54*-CP55,IF(MOD(CP56,2)=0,(CP54+CQ54)*-CP55,(CP54+CO54)*-CP55))</f>
        <v>0</v>
      </c>
      <c r="CQ57">
        <f t="shared" ref="CQ57" si="763">IF(OR(CQ56=1,CQ56=$AF$3),CQ54*-CQ55,IF(MOD(CQ56,2)=0,(CQ54+CR54)*-CQ55,(CQ54+CP54)*-CQ55))</f>
        <v>0</v>
      </c>
      <c r="CR57">
        <f t="shared" ref="CR57" si="764">IF(OR(CR56=1,CR56=$AF$3),CR54*-CR55,IF(MOD(CR56,2)=0,(CR54+CS54)*-CR55,(CR54+CQ54)*-CR55))</f>
        <v>0</v>
      </c>
      <c r="CS57">
        <f t="shared" ref="CS57" si="765">IF(OR(CS56=1,CS56=$AF$3),CS54*-CS55,IF(MOD(CS56,2)=0,(CS54+CT54)*-CS55,(CS54+CR54)*-CS55))</f>
        <v>0</v>
      </c>
      <c r="CT57">
        <f t="shared" ref="CT57" si="766">IF(OR(CT56=1,CT56=$AF$3),CT54*-CT55,IF(MOD(CT56,2)=0,(CT54+CU54)*-CT55,(CT54+CS54)*-CT55))</f>
        <v>0</v>
      </c>
      <c r="CU57">
        <f t="shared" ref="CU57" si="767">IF(OR(CU56=1,CU56=$AF$3),CU54*-CU55,IF(MOD(CU56,2)=0,(CU54+CV54)*-CU55,(CU54+CT54)*-CU55))</f>
        <v>0</v>
      </c>
      <c r="CV57">
        <f t="shared" ref="CV57" si="768">IF(OR(CV56=1,CV56=$AF$3),CV54*-CV55,IF(MOD(CV56,2)=0,(CV54+CW54)*-CV55,(CV54+CU54)*-CV55))</f>
        <v>0</v>
      </c>
      <c r="CW57">
        <f t="shared" ref="CW57" si="769">IF(OR(CW56=1,CW56=$AF$3),CW54*-CW55,IF(MOD(CW56,2)=0,(CW54+CX54)*-CW55,(CW54+CV54)*-CW55))</f>
        <v>0</v>
      </c>
      <c r="CX57">
        <f t="shared" ref="CX57" si="770">IF(OR(CX56=1,CX56=$AF$3),CX54*-CX55,IF(MOD(CX56,2)=0,(CX54+CY54)*-CX55,(CX54+CW54)*-CX55))</f>
        <v>0</v>
      </c>
      <c r="CY57">
        <f t="shared" ref="CY57" si="771">IF(OR(CY56=1,CY56=$AF$3),CY54*-CY55,IF(MOD(CY56,2)=0,(CY54+CZ54)*-CY55,(CY54+CX54)*-CY55))</f>
        <v>0</v>
      </c>
    </row>
    <row r="58" spans="6:103" x14ac:dyDescent="0.25">
      <c r="F58" s="7" cm="1">
        <f t="array" ref="F58">SUM(_xlfn.LAMBDA(_xlpm.P_List,_xlpm.a_List,_xlpm.b_List,SUM(IFERROR(-_xlpm.P_List*_xlpm.a_List*(_xlpm.b_List^2)/((_xlpm.a_List + _xlpm.b_List)^2),0)))(_xlfn.TEXTSPLIT(C58,",")+0,_xlfn.TEXTSPLIT(D58,",")+0,_xlfn.TEXTSPLIT(E58,",")+0))</f>
        <v>0</v>
      </c>
      <c r="L58" s="2">
        <f t="shared" si="3"/>
        <v>0</v>
      </c>
      <c r="N58" s="7" cm="1">
        <f t="array" ref="N58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58,",")+0,_xlfn.TEXTSPLIT(J58,",")+0,_xlfn.TEXTSPLIT(K58,",")+0,_xlfn.TEXTSPLIT(H58,",")+0,_xlfn.TEXTSPLIT(I58,",")+0,_xlfn.TEXTSPLIT(M58,",")+0))</f>
        <v>0</v>
      </c>
      <c r="O58" s="7" cm="1">
        <f t="array" ref="O58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58,",")+0,_xlfn.TEXTSPLIT(J58,",")+0,_xlfn.TEXTSPLIT(K58,",")+0,_xlfn.TEXTSPLIT(H58,",")+0,_xlfn.TEXTSPLIT(I58,",")+0,_xlfn.TEXTSPLIT(M58,",")+0))</f>
        <v>0</v>
      </c>
      <c r="S58" s="7" cm="1">
        <f t="array" ref="S58">SUM(_xlfn.LAMBDA(_xlpm.M,_xlpm.a,_xlpm.b,SUM(IFERROR(-_xlpm.M*_xlpm.b/(_xlpm.a+_xlpm.b)*(3*_xlpm.a/(_xlpm.a+_xlpm.b)-1),0)))(_xlfn.TEXTSPLIT(P58,",")+0,_xlfn.TEXTSPLIT(Q58,",")+0,_xlfn.TEXTSPLIT(R58,",")+0))</f>
        <v>0</v>
      </c>
      <c r="T58" s="7" cm="1">
        <f t="array" ref="T58">SUM(_xlfn.LAMBDA(_xlpm.M,_xlpm.a,_xlpm.b,SUM(IFERROR(_xlpm.M*_xlpm.a/(_xlpm.a+_xlpm.b)*(3*_xlpm.b/(_xlpm.a+_xlpm.b)-1),0)))(_xlfn.TEXTSPLIT(P58,",")+0,_xlfn.TEXTSPLIT(Q58,",")+0,_xlfn.TEXTSPLIT(R58,",")+0))</f>
        <v>0</v>
      </c>
      <c r="W58" s="2">
        <f t="shared" si="4"/>
        <v>0</v>
      </c>
      <c r="AA58" s="7" t="e">
        <f t="shared" si="5"/>
        <v>#DIV/0!</v>
      </c>
      <c r="AB58" s="7" t="e">
        <f t="shared" si="6"/>
        <v>#DIV/0!</v>
      </c>
      <c r="AJ58" t="e">
        <f t="shared" si="67"/>
        <v>#DIV/0!</v>
      </c>
      <c r="AL58" s="5">
        <v>49</v>
      </c>
      <c r="AM58" s="4" t="s">
        <v>10</v>
      </c>
      <c r="AN58" cm="1">
        <f t="array" ref="AN58">INDEX($AN57:$ABD57, IF(MOD(COLUMN()-COLUMN($AN58),2)=0, COLUMN()-COLUMN($AN58)+2, COLUMN()-COLUMN($AN58)))/2</f>
        <v>-8.8540205753271791E-5</v>
      </c>
      <c r="AO58" cm="1">
        <f t="array" ref="AO58">INDEX($AN57:$ABD57, IF(MOD(COLUMN()-COLUMN($AN58),2)=0, COLUMN()-COLUMN($AN58)+2, COLUMN()-COLUMN($AN58)))/2</f>
        <v>5.3124123451963097E-5</v>
      </c>
      <c r="AP58" cm="1">
        <f t="array" ref="AP58">INDEX($AN57:$ABD57, IF(MOD(COLUMN()-COLUMN($AN58),2)=0, COLUMN()-COLUMN($AN58)+2, COLUMN()-COLUMN($AN58)))/2</f>
        <v>0</v>
      </c>
      <c r="AQ58" cm="1">
        <f t="array" ref="AQ58">INDEX($AN57:$ABD57, IF(MOD(COLUMN()-COLUMN($AN58),2)=0, COLUMN()-COLUMN($AN58)+2, COLUMN()-COLUMN($AN58)))/2</f>
        <v>-6.6405154314953826E-5</v>
      </c>
      <c r="AR58" cm="1">
        <f t="array" ref="AR58">INDEX($AN57:$ABD57, IF(MOD(COLUMN()-COLUMN($AN58),2)=0, COLUMN()-COLUMN($AN58)+2, COLUMN()-COLUMN($AN58)))/2</f>
        <v>-1.6044759796599359E-4</v>
      </c>
      <c r="AS58" cm="1">
        <f t="array" ref="AS58">INDEX($AN57:$ABD57, IF(MOD(COLUMN()-COLUMN($AN58),2)=0, COLUMN()-COLUMN($AN58)+2, COLUMN()-COLUMN($AN58)))/2</f>
        <v>-1.4626777326415491E-4</v>
      </c>
      <c r="AT58" t="e" cm="1">
        <f t="array" ref="AT58">INDEX($AN57:$ABD57, IF(MOD(COLUMN()-COLUMN($AN58),2)=0, COLUMN()-COLUMN($AN58)+2, COLUMN()-COLUMN($AN58)))/2</f>
        <v>#DIV/0!</v>
      </c>
      <c r="AU58" cm="1">
        <f t="array" ref="AU58">INDEX($AN57:$ABD57, IF(MOD(COLUMN()-COLUMN($AN58),2)=0, COLUMN()-COLUMN($AN58)+2, COLUMN()-COLUMN($AN58)))/2</f>
        <v>-9.6813129790535035E-4</v>
      </c>
      <c r="AV58" t="e" cm="1">
        <f t="array" ref="AV58">INDEX($AN57:$ABD57, IF(MOD(COLUMN()-COLUMN($AN58),2)=0, COLUMN()-COLUMN($AN58)+2, COLUMN()-COLUMN($AN58)))/2</f>
        <v>#DIV/0!</v>
      </c>
      <c r="AW58" t="e" cm="1">
        <f t="array" ref="AW58">INDEX($AN57:$ABD57, IF(MOD(COLUMN()-COLUMN($AN58),2)=0, COLUMN()-COLUMN($AN58)+2, COLUMN()-COLUMN($AN58)))/2</f>
        <v>#DIV/0!</v>
      </c>
      <c r="AX58" t="e" cm="1">
        <f t="array" ref="AX58">INDEX($AN57:$ABD57, IF(MOD(COLUMN()-COLUMN($AN58),2)=0, COLUMN()-COLUMN($AN58)+2, COLUMN()-COLUMN($AN58)))/2</f>
        <v>#DIV/0!</v>
      </c>
      <c r="AY58" t="e" cm="1">
        <f t="array" ref="AY58">INDEX($AN57:$ABD57, IF(MOD(COLUMN()-COLUMN($AN58),2)=0, COLUMN()-COLUMN($AN58)+2, COLUMN()-COLUMN($AN58)))/2</f>
        <v>#DIV/0!</v>
      </c>
      <c r="AZ58" t="e" cm="1">
        <f t="array" ref="AZ58">INDEX($AN57:$ABD57, IF(MOD(COLUMN()-COLUMN($AN58),2)=0, COLUMN()-COLUMN($AN58)+2, COLUMN()-COLUMN($AN58)))/2</f>
        <v>#DIV/0!</v>
      </c>
      <c r="BA58" t="e" cm="1">
        <f t="array" ref="BA58">INDEX($AN57:$ABD57, IF(MOD(COLUMN()-COLUMN($AN58),2)=0, COLUMN()-COLUMN($AN58)+2, COLUMN()-COLUMN($AN58)))/2</f>
        <v>#DIV/0!</v>
      </c>
      <c r="BB58" t="e" cm="1">
        <f t="array" ref="BB58">INDEX($AN57:$ABD57, IF(MOD(COLUMN()-COLUMN($AN58),2)=0, COLUMN()-COLUMN($AN58)+2, COLUMN()-COLUMN($AN58)))/2</f>
        <v>#DIV/0!</v>
      </c>
      <c r="BC58" t="e" cm="1">
        <f t="array" ref="BC58">INDEX($AN57:$ABD57, IF(MOD(COLUMN()-COLUMN($AN58),2)=0, COLUMN()-COLUMN($AN58)+2, COLUMN()-COLUMN($AN58)))/2</f>
        <v>#DIV/0!</v>
      </c>
      <c r="BD58" t="e" cm="1">
        <f t="array" ref="BD58">INDEX($AN57:$ABD57, IF(MOD(COLUMN()-COLUMN($AN58),2)=0, COLUMN()-COLUMN($AN58)+2, COLUMN()-COLUMN($AN58)))/2</f>
        <v>#DIV/0!</v>
      </c>
      <c r="BE58" t="e" cm="1">
        <f t="array" ref="BE58">INDEX($AN57:$ABD57, IF(MOD(COLUMN()-COLUMN($AN58),2)=0, COLUMN()-COLUMN($AN58)+2, COLUMN()-COLUMN($AN58)))/2</f>
        <v>#DIV/0!</v>
      </c>
      <c r="BF58" t="e" cm="1">
        <f t="array" ref="BF58">INDEX($AN57:$ABD57, IF(MOD(COLUMN()-COLUMN($AN58),2)=0, COLUMN()-COLUMN($AN58)+2, COLUMN()-COLUMN($AN58)))/2</f>
        <v>#DIV/0!</v>
      </c>
      <c r="BG58" t="e" cm="1">
        <f t="array" ref="BG58">INDEX($AN57:$ABD57, IF(MOD(COLUMN()-COLUMN($AN58),2)=0, COLUMN()-COLUMN($AN58)+2, COLUMN()-COLUMN($AN58)))/2</f>
        <v>#DIV/0!</v>
      </c>
      <c r="BH58" t="e" cm="1">
        <f t="array" ref="BH58">INDEX($AN57:$ABD57, IF(MOD(COLUMN()-COLUMN($AN58),2)=0, COLUMN()-COLUMN($AN58)+2, COLUMN()-COLUMN($AN58)))/2</f>
        <v>#DIV/0!</v>
      </c>
      <c r="BI58" t="e" cm="1">
        <f t="array" ref="BI58">INDEX($AN57:$ABD57, IF(MOD(COLUMN()-COLUMN($AN58),2)=0, COLUMN()-COLUMN($AN58)+2, COLUMN()-COLUMN($AN58)))/2</f>
        <v>#DIV/0!</v>
      </c>
      <c r="BJ58" t="e" cm="1">
        <f t="array" ref="BJ58">INDEX($AN57:$ABD57, IF(MOD(COLUMN()-COLUMN($AN58),2)=0, COLUMN()-COLUMN($AN58)+2, COLUMN()-COLUMN($AN58)))/2</f>
        <v>#DIV/0!</v>
      </c>
      <c r="BK58" t="e" cm="1">
        <f t="array" ref="BK58">INDEX($AN57:$ABD57, IF(MOD(COLUMN()-COLUMN($AN58),2)=0, COLUMN()-COLUMN($AN58)+2, COLUMN()-COLUMN($AN58)))/2</f>
        <v>#DIV/0!</v>
      </c>
      <c r="BL58" t="e" cm="1">
        <f t="array" ref="BL58">INDEX($AN57:$ABD57, IF(MOD(COLUMN()-COLUMN($AN58),2)=0, COLUMN()-COLUMN($AN58)+2, COLUMN()-COLUMN($AN58)))/2</f>
        <v>#DIV/0!</v>
      </c>
      <c r="BM58" t="e" cm="1">
        <f t="array" ref="BM58">INDEX($AN57:$ABD57, IF(MOD(COLUMN()-COLUMN($AN58),2)=0, COLUMN()-COLUMN($AN58)+2, COLUMN()-COLUMN($AN58)))/2</f>
        <v>#DIV/0!</v>
      </c>
      <c r="BN58" t="e" cm="1">
        <f t="array" ref="BN58">INDEX($AN57:$ABD57, IF(MOD(COLUMN()-COLUMN($AN58),2)=0, COLUMN()-COLUMN($AN58)+2, COLUMN()-COLUMN($AN58)))/2</f>
        <v>#DIV/0!</v>
      </c>
      <c r="BO58" t="e" cm="1">
        <f t="array" ref="BO58">INDEX($AN57:$ABD57, IF(MOD(COLUMN()-COLUMN($AN58),2)=0, COLUMN()-COLUMN($AN58)+2, COLUMN()-COLUMN($AN58)))/2</f>
        <v>#DIV/0!</v>
      </c>
      <c r="BP58" t="e" cm="1">
        <f t="array" ref="BP58">INDEX($AN57:$ABD57, IF(MOD(COLUMN()-COLUMN($AN58),2)=0, COLUMN()-COLUMN($AN58)+2, COLUMN()-COLUMN($AN58)))/2</f>
        <v>#DIV/0!</v>
      </c>
      <c r="BQ58" t="e" cm="1">
        <f t="array" ref="BQ58">INDEX($AN57:$ABD57, IF(MOD(COLUMN()-COLUMN($AN58),2)=0, COLUMN()-COLUMN($AN58)+2, COLUMN()-COLUMN($AN58)))/2</f>
        <v>#DIV/0!</v>
      </c>
      <c r="BR58" t="e" cm="1">
        <f t="array" ref="BR58">INDEX($AN57:$ABD57, IF(MOD(COLUMN()-COLUMN($AN58),2)=0, COLUMN()-COLUMN($AN58)+2, COLUMN()-COLUMN($AN58)))/2</f>
        <v>#DIV/0!</v>
      </c>
      <c r="BS58" t="e" cm="1">
        <f t="array" ref="BS58">INDEX($AN57:$ABD57, IF(MOD(COLUMN()-COLUMN($AN58),2)=0, COLUMN()-COLUMN($AN58)+2, COLUMN()-COLUMN($AN58)))/2</f>
        <v>#DIV/0!</v>
      </c>
      <c r="BT58" t="e" cm="1">
        <f t="array" ref="BT58">INDEX($AN57:$ABD57, IF(MOD(COLUMN()-COLUMN($AN58),2)=0, COLUMN()-COLUMN($AN58)+2, COLUMN()-COLUMN($AN58)))/2</f>
        <v>#DIV/0!</v>
      </c>
      <c r="BU58" t="e" cm="1">
        <f t="array" ref="BU58">INDEX($AN57:$ABD57, IF(MOD(COLUMN()-COLUMN($AN58),2)=0, COLUMN()-COLUMN($AN58)+2, COLUMN()-COLUMN($AN58)))/2</f>
        <v>#DIV/0!</v>
      </c>
      <c r="BV58" t="e" cm="1">
        <f t="array" ref="BV58">INDEX($AN57:$ABD57, IF(MOD(COLUMN()-COLUMN($AN58),2)=0, COLUMN()-COLUMN($AN58)+2, COLUMN()-COLUMN($AN58)))/2</f>
        <v>#DIV/0!</v>
      </c>
      <c r="BW58" t="e" cm="1">
        <f t="array" ref="BW58">INDEX($AN57:$ABD57, IF(MOD(COLUMN()-COLUMN($AN58),2)=0, COLUMN()-COLUMN($AN58)+2, COLUMN()-COLUMN($AN58)))/2</f>
        <v>#DIV/0!</v>
      </c>
      <c r="BX58" t="e" cm="1">
        <f t="array" ref="BX58">INDEX($AN57:$ABD57, IF(MOD(COLUMN()-COLUMN($AN58),2)=0, COLUMN()-COLUMN($AN58)+2, COLUMN()-COLUMN($AN58)))/2</f>
        <v>#DIV/0!</v>
      </c>
      <c r="BY58" t="e" cm="1">
        <f t="array" ref="BY58">INDEX($AN57:$ABD57, IF(MOD(COLUMN()-COLUMN($AN58),2)=0, COLUMN()-COLUMN($AN58)+2, COLUMN()-COLUMN($AN58)))/2</f>
        <v>#DIV/0!</v>
      </c>
      <c r="BZ58" t="e" cm="1">
        <f t="array" ref="BZ58">INDEX($AN57:$ABD57, IF(MOD(COLUMN()-COLUMN($AN58),2)=0, COLUMN()-COLUMN($AN58)+2, COLUMN()-COLUMN($AN58)))/2</f>
        <v>#DIV/0!</v>
      </c>
      <c r="CA58" t="e" cm="1">
        <f t="array" ref="CA58">INDEX($AN57:$ABD57, IF(MOD(COLUMN()-COLUMN($AN58),2)=0, COLUMN()-COLUMN($AN58)+2, COLUMN()-COLUMN($AN58)))/2</f>
        <v>#DIV/0!</v>
      </c>
      <c r="CB58" t="e" cm="1">
        <f t="array" ref="CB58">INDEX($AN57:$ABD57, IF(MOD(COLUMN()-COLUMN($AN58),2)=0, COLUMN()-COLUMN($AN58)+2, COLUMN()-COLUMN($AN58)))/2</f>
        <v>#DIV/0!</v>
      </c>
      <c r="CC58" t="e" cm="1">
        <f t="array" ref="CC58">INDEX($AN57:$ABD57, IF(MOD(COLUMN()-COLUMN($AN58),2)=0, COLUMN()-COLUMN($AN58)+2, COLUMN()-COLUMN($AN58)))/2</f>
        <v>#DIV/0!</v>
      </c>
      <c r="CD58" t="e" cm="1">
        <f t="array" ref="CD58">INDEX($AN57:$ABD57, IF(MOD(COLUMN()-COLUMN($AN58),2)=0, COLUMN()-COLUMN($AN58)+2, COLUMN()-COLUMN($AN58)))/2</f>
        <v>#DIV/0!</v>
      </c>
      <c r="CE58" t="e" cm="1">
        <f t="array" ref="CE58">INDEX($AN57:$ABD57, IF(MOD(COLUMN()-COLUMN($AN58),2)=0, COLUMN()-COLUMN($AN58)+2, COLUMN()-COLUMN($AN58)))/2</f>
        <v>#DIV/0!</v>
      </c>
      <c r="CF58" t="e" cm="1">
        <f t="array" ref="CF58">INDEX($AN57:$ABD57, IF(MOD(COLUMN()-COLUMN($AN58),2)=0, COLUMN()-COLUMN($AN58)+2, COLUMN()-COLUMN($AN58)))/2</f>
        <v>#DIV/0!</v>
      </c>
      <c r="CG58" t="e" cm="1">
        <f t="array" ref="CG58">INDEX($AN57:$ABD57, IF(MOD(COLUMN()-COLUMN($AN58),2)=0, COLUMN()-COLUMN($AN58)+2, COLUMN()-COLUMN($AN58)))/2</f>
        <v>#DIV/0!</v>
      </c>
      <c r="CH58" t="e" cm="1">
        <f t="array" ref="CH58">INDEX($AN57:$ABD57, IF(MOD(COLUMN()-COLUMN($AN58),2)=0, COLUMN()-COLUMN($AN58)+2, COLUMN()-COLUMN($AN58)))/2</f>
        <v>#DIV/0!</v>
      </c>
      <c r="CI58" t="e" cm="1">
        <f t="array" ref="CI58">INDEX($AN57:$ABD57, IF(MOD(COLUMN()-COLUMN($AN58),2)=0, COLUMN()-COLUMN($AN58)+2, COLUMN()-COLUMN($AN58)))/2</f>
        <v>#DIV/0!</v>
      </c>
      <c r="CJ58" t="e" cm="1">
        <f t="array" ref="CJ58">INDEX($AN57:$ABD57, IF(MOD(COLUMN()-COLUMN($AN58),2)=0, COLUMN()-COLUMN($AN58)+2, COLUMN()-COLUMN($AN58)))/2</f>
        <v>#DIV/0!</v>
      </c>
      <c r="CK58" t="e" cm="1">
        <f t="array" ref="CK58">INDEX($AN57:$ABD57, IF(MOD(COLUMN()-COLUMN($AN58),2)=0, COLUMN()-COLUMN($AN58)+2, COLUMN()-COLUMN($AN58)))/2</f>
        <v>#DIV/0!</v>
      </c>
      <c r="CL58" t="e" cm="1">
        <f t="array" ref="CL58">INDEX($AN57:$ABD57, IF(MOD(COLUMN()-COLUMN($AN58),2)=0, COLUMN()-COLUMN($AN58)+2, COLUMN()-COLUMN($AN58)))/2</f>
        <v>#DIV/0!</v>
      </c>
      <c r="CM58" t="e" cm="1">
        <f t="array" ref="CM58">INDEX($AN57:$ABD57, IF(MOD(COLUMN()-COLUMN($AN58),2)=0, COLUMN()-COLUMN($AN58)+2, COLUMN()-COLUMN($AN58)))/2</f>
        <v>#DIV/0!</v>
      </c>
      <c r="CN58" t="e" cm="1">
        <f t="array" ref="CN58">INDEX($AN57:$ABD57, IF(MOD(COLUMN()-COLUMN($AN58),2)=0, COLUMN()-COLUMN($AN58)+2, COLUMN()-COLUMN($AN58)))/2</f>
        <v>#DIV/0!</v>
      </c>
      <c r="CO58" t="e" cm="1">
        <f t="array" ref="CO58">INDEX($AN57:$ABD57, IF(MOD(COLUMN()-COLUMN($AN58),2)=0, COLUMN()-COLUMN($AN58)+2, COLUMN()-COLUMN($AN58)))/2</f>
        <v>#DIV/0!</v>
      </c>
      <c r="CP58" cm="1">
        <f t="array" ref="CP58">INDEX($AN57:$ABD57, IF(MOD(COLUMN()-COLUMN($AN58),2)=0, COLUMN()-COLUMN($AN58)+2, COLUMN()-COLUMN($AN58)))/2</f>
        <v>0</v>
      </c>
      <c r="CQ58" cm="1">
        <f t="array" ref="CQ58">INDEX($AN57:$ABD57, IF(MOD(COLUMN()-COLUMN($AN58),2)=0, COLUMN()-COLUMN($AN58)+2, COLUMN()-COLUMN($AN58)))/2</f>
        <v>0</v>
      </c>
      <c r="CR58" cm="1">
        <f t="array" ref="CR58">INDEX($AN57:$ABD57, IF(MOD(COLUMN()-COLUMN($AN58),2)=0, COLUMN()-COLUMN($AN58)+2, COLUMN()-COLUMN($AN58)))/2</f>
        <v>0</v>
      </c>
      <c r="CS58" cm="1">
        <f t="array" ref="CS58">INDEX($AN57:$ABD57, IF(MOD(COLUMN()-COLUMN($AN58),2)=0, COLUMN()-COLUMN($AN58)+2, COLUMN()-COLUMN($AN58)))/2</f>
        <v>0</v>
      </c>
      <c r="CT58" cm="1">
        <f t="array" ref="CT58">INDEX($AN57:$ABD57, IF(MOD(COLUMN()-COLUMN($AN58),2)=0, COLUMN()-COLUMN($AN58)+2, COLUMN()-COLUMN($AN58)))/2</f>
        <v>0</v>
      </c>
      <c r="CU58" cm="1">
        <f t="array" ref="CU58">INDEX($AN57:$ABD57, IF(MOD(COLUMN()-COLUMN($AN58),2)=0, COLUMN()-COLUMN($AN58)+2, COLUMN()-COLUMN($AN58)))/2</f>
        <v>0</v>
      </c>
      <c r="CV58" cm="1">
        <f t="array" ref="CV58">INDEX($AN57:$ABD57, IF(MOD(COLUMN()-COLUMN($AN58),2)=0, COLUMN()-COLUMN($AN58)+2, COLUMN()-COLUMN($AN58)))/2</f>
        <v>0</v>
      </c>
      <c r="CW58" cm="1">
        <f t="array" ref="CW58">INDEX($AN57:$ABD57, IF(MOD(COLUMN()-COLUMN($AN58),2)=0, COLUMN()-COLUMN($AN58)+2, COLUMN()-COLUMN($AN58)))/2</f>
        <v>0</v>
      </c>
      <c r="CX58" cm="1">
        <f t="array" ref="CX58">INDEX($AN57:$ABD57, IF(MOD(COLUMN()-COLUMN($AN58),2)=0, COLUMN()-COLUMN($AN58)+2, COLUMN()-COLUMN($AN58)))/2</f>
        <v>0</v>
      </c>
      <c r="CY58" cm="1">
        <f t="array" ref="CY58">INDEX($AN57:$ABD57, IF(MOD(COLUMN()-COLUMN($AN58),2)=0, COLUMN()-COLUMN($AN58)+2, COLUMN()-COLUMN($AN58)))/2</f>
        <v>0</v>
      </c>
    </row>
    <row r="59" spans="6:103" x14ac:dyDescent="0.25">
      <c r="F59" s="7" cm="1">
        <f t="array" ref="F59">SUM(_xlfn.LAMBDA(_xlpm.P_List,_xlpm.a_List,_xlpm.b_List,SUM(IFERROR(-_xlpm.P_List*_xlpm.a_List*(_xlpm.b_List^2)/((_xlpm.a_List + _xlpm.b_List)^2),0)))(_xlfn.TEXTSPLIT(C59,",")+0,_xlfn.TEXTSPLIT(D59,",")+0,_xlfn.TEXTSPLIT(E59,",")+0))</f>
        <v>0</v>
      </c>
      <c r="L59" s="2">
        <f t="shared" si="3"/>
        <v>0</v>
      </c>
      <c r="N59" s="7" cm="1">
        <f t="array" ref="N59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59,",")+0,_xlfn.TEXTSPLIT(J59,",")+0,_xlfn.TEXTSPLIT(K59,",")+0,_xlfn.TEXTSPLIT(H59,",")+0,_xlfn.TEXTSPLIT(I59,",")+0,_xlfn.TEXTSPLIT(M59,",")+0))</f>
        <v>0</v>
      </c>
      <c r="O59" s="7" cm="1">
        <f t="array" ref="O59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59,",")+0,_xlfn.TEXTSPLIT(J59,",")+0,_xlfn.TEXTSPLIT(K59,",")+0,_xlfn.TEXTSPLIT(H59,",")+0,_xlfn.TEXTSPLIT(I59,",")+0,_xlfn.TEXTSPLIT(M59,",")+0))</f>
        <v>0</v>
      </c>
      <c r="S59" s="7" cm="1">
        <f t="array" ref="S59">SUM(_xlfn.LAMBDA(_xlpm.M,_xlpm.a,_xlpm.b,SUM(IFERROR(-_xlpm.M*_xlpm.b/(_xlpm.a+_xlpm.b)*(3*_xlpm.a/(_xlpm.a+_xlpm.b)-1),0)))(_xlfn.TEXTSPLIT(P59,",")+0,_xlfn.TEXTSPLIT(Q59,",")+0,_xlfn.TEXTSPLIT(R59,",")+0))</f>
        <v>0</v>
      </c>
      <c r="T59" s="7" cm="1">
        <f t="array" ref="T59">SUM(_xlfn.LAMBDA(_xlpm.M,_xlpm.a,_xlpm.b,SUM(IFERROR(_xlpm.M*_xlpm.a/(_xlpm.a+_xlpm.b)*(3*_xlpm.b/(_xlpm.a+_xlpm.b)-1),0)))(_xlfn.TEXTSPLIT(P59,",")+0,_xlfn.TEXTSPLIT(Q59,",")+0,_xlfn.TEXTSPLIT(R59,",")+0))</f>
        <v>0</v>
      </c>
      <c r="W59" s="2">
        <f t="shared" si="4"/>
        <v>0</v>
      </c>
      <c r="AA59" s="7" t="e">
        <f t="shared" si="5"/>
        <v>#DIV/0!</v>
      </c>
      <c r="AB59" s="7" t="e">
        <f t="shared" si="6"/>
        <v>#DIV/0!</v>
      </c>
      <c r="AJ59" t="e">
        <f t="shared" si="67"/>
        <v>#DIV/0!</v>
      </c>
      <c r="AL59" s="5">
        <v>50</v>
      </c>
      <c r="AM59" t="s">
        <v>8</v>
      </c>
      <c r="AN59" cm="1">
        <f t="array" ref="AN59">INDEX($AI:$AI, ROW($AI$6) + COLUMNS($AN57:AN57) - 1)</f>
        <v>1</v>
      </c>
      <c r="AO59" cm="1">
        <f t="array" ref="AO59">INDEX($AI:$AI, ROW($AI$6) + COLUMNS($AN57:AO57) - 1)</f>
        <v>0.57142857142857151</v>
      </c>
      <c r="AP59" cm="1">
        <f t="array" ref="AP59">INDEX($AI:$AI, ROW($AI$6) + COLUMNS($AN57:AP57) - 1)</f>
        <v>0.42857142857142849</v>
      </c>
      <c r="AQ59" cm="1">
        <f t="array" ref="AQ59">INDEX($AI:$AI, ROW($AI$6) + COLUMNS($AN57:AQ57) - 1)</f>
        <v>0</v>
      </c>
      <c r="AR59" cm="1">
        <f t="array" ref="AR59">INDEX($AI:$AI, ROW($AI$6) + COLUMNS($AN57:AR57) - 1)</f>
        <v>0.625</v>
      </c>
      <c r="AS59" cm="1">
        <f t="array" ref="AS59">INDEX($AI:$AI, ROW($AI$6) + COLUMNS($AN57:AS57) - 1)</f>
        <v>0.25</v>
      </c>
      <c r="AT59" cm="1">
        <f t="array" ref="AT59">INDEX($AI:$AI, ROW($AI$6) + COLUMNS($AN57:AT57) - 1)</f>
        <v>0.75</v>
      </c>
      <c r="AU59" cm="1">
        <f t="array" ref="AU59">INDEX($AI:$AI, ROW($AI$6) + COLUMNS($AN57:AU57) - 1)</f>
        <v>0.6</v>
      </c>
      <c r="AV59" cm="1">
        <f t="array" ref="AV59">INDEX($AI:$AI, ROW($AI$6) + COLUMNS($AN57:AV57) - 1)</f>
        <v>0.4</v>
      </c>
      <c r="AW59" cm="1">
        <f t="array" ref="AW59">INDEX($AI:$AI, ROW($AI$6) + COLUMNS($AN57:AW57) - 1)</f>
        <v>0.4</v>
      </c>
      <c r="AX59" cm="1">
        <f t="array" ref="AX59">INDEX($AI:$AI, ROW($AI$6) + COLUMNS($AN57:AX57) - 1)</f>
        <v>0.6</v>
      </c>
      <c r="AY59" cm="1">
        <f t="array" ref="AY59">INDEX($AI:$AI, ROW($AI$6) + COLUMNS($AN57:AY57) - 1)</f>
        <v>0.42857142857142855</v>
      </c>
      <c r="AZ59" cm="1">
        <f t="array" ref="AZ59">INDEX($AI:$AI, ROW($AI$6) + COLUMNS($AN57:AZ57) - 1)</f>
        <v>0.5714285714285714</v>
      </c>
      <c r="BA59" cm="1">
        <f t="array" ref="BA59">INDEX($AI:$AI, ROW($AI$6) + COLUMNS($AN57:BA57) - 1)</f>
        <v>0.5714285714285714</v>
      </c>
      <c r="BB59" cm="1">
        <f t="array" ref="BB59">INDEX($AI:$AI, ROW($AI$6) + COLUMNS($AN57:BB57) - 1)</f>
        <v>0.4285714285714286</v>
      </c>
      <c r="BC59" cm="1">
        <f t="array" ref="BC59">INDEX($AI:$AI, ROW($AI$6) + COLUMNS($AN57:BC57) - 1)</f>
        <v>0.6</v>
      </c>
      <c r="BD59" cm="1">
        <f t="array" ref="BD59">INDEX($AI:$AI, ROW($AI$6) + COLUMNS($AN57:BD57) - 1)</f>
        <v>0.4</v>
      </c>
      <c r="BE59" cm="1">
        <f t="array" ref="BE59">INDEX($AI:$AI, ROW($AI$6) + COLUMNS($AN57:BE57) - 1)</f>
        <v>0.4</v>
      </c>
      <c r="BF59" cm="1">
        <f t="array" ref="BF59">INDEX($AI:$AI, ROW($AI$6) + COLUMNS($AN57:BF57) - 1)</f>
        <v>0.6</v>
      </c>
      <c r="BG59" cm="1">
        <f t="array" ref="BG59">INDEX($AI:$AI, ROW($AI$6) + COLUMNS($AN57:BG57) - 1)</f>
        <v>0.75</v>
      </c>
      <c r="BH59" cm="1">
        <f t="array" ref="BH59">INDEX($AI:$AI, ROW($AI$6) + COLUMNS($AN57:BH57) - 1)</f>
        <v>0.25</v>
      </c>
      <c r="BI59" cm="1">
        <f t="array" ref="BI59">INDEX($AI:$AI, ROW($AI$6) + COLUMNS($AN57:BI57) - 1)</f>
        <v>0.7142857142857143</v>
      </c>
      <c r="BJ59" cm="1">
        <f t="array" ref="BJ59">INDEX($AI:$AI, ROW($AI$6) + COLUMNS($AN57:BJ57) - 1)</f>
        <v>0.2857142857142857</v>
      </c>
      <c r="BK59" cm="1">
        <f t="array" ref="BK59">INDEX($AI:$AI, ROW($AI$6) + COLUMNS($AN57:BK57) - 1)</f>
        <v>0.375</v>
      </c>
      <c r="BL59" cm="1">
        <f t="array" ref="BL59">INDEX($AI:$AI, ROW($AI$6) + COLUMNS($AN57:BL57) - 1)</f>
        <v>0.625</v>
      </c>
      <c r="BM59" cm="1">
        <f t="array" ref="BM59">INDEX($AI:$AI, ROW($AI$6) + COLUMNS($AN57:BM57) - 1)</f>
        <v>0.4375</v>
      </c>
      <c r="BN59" cm="1">
        <f t="array" ref="BN59">INDEX($AI:$AI, ROW($AI$6) + COLUMNS($AN57:BN57) - 1)</f>
        <v>0.5625</v>
      </c>
      <c r="BO59" cm="1">
        <f t="array" ref="BO59">INDEX($AI:$AI, ROW($AI$6) + COLUMNS($AN57:BO57) - 1)</f>
        <v>0.3</v>
      </c>
      <c r="BP59" cm="1">
        <f t="array" ref="BP59">INDEX($AI:$AI, ROW($AI$6) + COLUMNS($AN57:BP57) - 1)</f>
        <v>0.7</v>
      </c>
      <c r="BQ59" t="e" cm="1">
        <f t="array" ref="BQ59">INDEX($AI:$AI, ROW($AI$6) + COLUMNS($AN57:BQ57) - 1)</f>
        <v>#DIV/0!</v>
      </c>
      <c r="BR59" cm="1">
        <f t="array" ref="BR59">INDEX($AI:$AI, ROW($AI$6) + COLUMNS($AN57:BR57) - 1)</f>
        <v>0</v>
      </c>
      <c r="BS59" cm="1">
        <f t="array" ref="BS59">INDEX($AI:$AI, ROW($AI$6) + COLUMNS($AN57:BS57) - 1)</f>
        <v>0</v>
      </c>
      <c r="BT59" cm="1">
        <f t="array" ref="BT59">INDEX($AI:$AI, ROW($AI$6) + COLUMNS($AN57:BT57) - 1)</f>
        <v>0</v>
      </c>
      <c r="BU59" cm="1">
        <f t="array" ref="BU59">INDEX($AI:$AI, ROW($AI$6) + COLUMNS($AN57:BU57) - 1)</f>
        <v>0</v>
      </c>
      <c r="BV59" cm="1">
        <f t="array" ref="BV59">INDEX($AI:$AI, ROW($AI$6) + COLUMNS($AN57:BV57) - 1)</f>
        <v>0</v>
      </c>
      <c r="BW59" cm="1">
        <f t="array" ref="BW59">INDEX($AI:$AI, ROW($AI$6) + COLUMNS($AN57:BW57) - 1)</f>
        <v>0</v>
      </c>
      <c r="BX59" cm="1">
        <f t="array" ref="BX59">INDEX($AI:$AI, ROW($AI$6) + COLUMNS($AN57:BX57) - 1)</f>
        <v>0</v>
      </c>
      <c r="BY59" cm="1">
        <f t="array" ref="BY59">INDEX($AI:$AI, ROW($AI$6) + COLUMNS($AN57:BY57) - 1)</f>
        <v>0</v>
      </c>
      <c r="BZ59" cm="1">
        <f t="array" ref="BZ59">INDEX($AI:$AI, ROW($AI$6) + COLUMNS($AN57:BZ57) - 1)</f>
        <v>0</v>
      </c>
      <c r="CA59" cm="1">
        <f t="array" ref="CA59">INDEX($AI:$AI, ROW($AI$6) + COLUMNS($AN57:CA57) - 1)</f>
        <v>0</v>
      </c>
      <c r="CB59" cm="1">
        <f t="array" ref="CB59">INDEX($AI:$AI, ROW($AI$6) + COLUMNS($AN57:CB57) - 1)</f>
        <v>0</v>
      </c>
      <c r="CC59" cm="1">
        <f t="array" ref="CC59">INDEX($AI:$AI, ROW($AI$6) + COLUMNS($AN57:CC57) - 1)</f>
        <v>0</v>
      </c>
      <c r="CD59" cm="1">
        <f t="array" ref="CD59">INDEX($AI:$AI, ROW($AI$6) + COLUMNS($AN57:CD57) - 1)</f>
        <v>0</v>
      </c>
      <c r="CE59" cm="1">
        <f t="array" ref="CE59">INDEX($AI:$AI, ROW($AI$6) + COLUMNS($AN57:CE57) - 1)</f>
        <v>0</v>
      </c>
      <c r="CF59" cm="1">
        <f t="array" ref="CF59">INDEX($AI:$AI, ROW($AI$6) + COLUMNS($AN57:CF57) - 1)</f>
        <v>0</v>
      </c>
      <c r="CG59" cm="1">
        <f t="array" ref="CG59">INDEX($AI:$AI, ROW($AI$6) + COLUMNS($AN57:CG57) - 1)</f>
        <v>0</v>
      </c>
      <c r="CH59" cm="1">
        <f t="array" ref="CH59">INDEX($AI:$AI, ROW($AI$6) + COLUMNS($AN57:CH57) - 1)</f>
        <v>0</v>
      </c>
      <c r="CI59" cm="1">
        <f t="array" ref="CI59">INDEX($AI:$AI, ROW($AI$6) + COLUMNS($AN57:CI57) - 1)</f>
        <v>0</v>
      </c>
      <c r="CJ59" cm="1">
        <f t="array" ref="CJ59">INDEX($AI:$AI, ROW($AI$6) + COLUMNS($AN57:CJ57) - 1)</f>
        <v>0</v>
      </c>
      <c r="CK59" cm="1">
        <f t="array" ref="CK59">INDEX($AI:$AI, ROW($AI$6) + COLUMNS($AN57:CK57) - 1)</f>
        <v>0</v>
      </c>
      <c r="CL59" cm="1">
        <f t="array" ref="CL59">INDEX($AI:$AI, ROW($AI$6) + COLUMNS($AN57:CL57) - 1)</f>
        <v>0</v>
      </c>
      <c r="CM59" cm="1">
        <f t="array" ref="CM59">INDEX($AI:$AI, ROW($AI$6) + COLUMNS($AN57:CM57) - 1)</f>
        <v>0</v>
      </c>
      <c r="CN59" cm="1">
        <f t="array" ref="CN59">INDEX($AI:$AI, ROW($AI$6) + COLUMNS($AN57:CN57) - 1)</f>
        <v>0</v>
      </c>
      <c r="CO59" cm="1">
        <f t="array" ref="CO59">INDEX($AI:$AI, ROW($AI$6) + COLUMNS($AN57:CO57) - 1)</f>
        <v>0</v>
      </c>
      <c r="CP59" cm="1">
        <f t="array" ref="CP59">INDEX($AI:$AI, ROW($AI$6) + COLUMNS($AN57:CP57) - 1)</f>
        <v>0</v>
      </c>
      <c r="CQ59" cm="1">
        <f t="array" ref="CQ59">INDEX($AI:$AI, ROW($AI$6) + COLUMNS($AN57:CQ57) - 1)</f>
        <v>0</v>
      </c>
      <c r="CR59" cm="1">
        <f t="array" ref="CR59">INDEX($AI:$AI, ROW($AI$6) + COLUMNS($AN57:CR57) - 1)</f>
        <v>0</v>
      </c>
      <c r="CS59" cm="1">
        <f t="array" ref="CS59">INDEX($AI:$AI, ROW($AI$6) + COLUMNS($AN57:CS57) - 1)</f>
        <v>0</v>
      </c>
      <c r="CT59" cm="1">
        <f t="array" ref="CT59">INDEX($AI:$AI, ROW($AI$6) + COLUMNS($AN57:CT57) - 1)</f>
        <v>0</v>
      </c>
      <c r="CU59" cm="1">
        <f t="array" ref="CU59">INDEX($AI:$AI, ROW($AI$6) + COLUMNS($AN57:CU57) - 1)</f>
        <v>0</v>
      </c>
      <c r="CV59" cm="1">
        <f t="array" ref="CV59">INDEX($AI:$AI, ROW($AI$6) + COLUMNS($AN57:CV57) - 1)</f>
        <v>0</v>
      </c>
      <c r="CW59" cm="1">
        <f t="array" ref="CW59">INDEX($AI:$AI, ROW($AI$6) + COLUMNS($AN57:CW57) - 1)</f>
        <v>0</v>
      </c>
      <c r="CX59" cm="1">
        <f t="array" ref="CX59">INDEX($AI:$AI, ROW($AI$6) + COLUMNS($AN57:CX57) - 1)</f>
        <v>0</v>
      </c>
      <c r="CY59" cm="1">
        <f t="array" ref="CY59">INDEX($AI:$AI, ROW($AI$6) + COLUMNS($AN57:CY57) - 1)</f>
        <v>0</v>
      </c>
    </row>
    <row r="60" spans="6:103" x14ac:dyDescent="0.25">
      <c r="F60" s="7" cm="1">
        <f t="array" ref="F60">SUM(_xlfn.LAMBDA(_xlpm.P_List,_xlpm.a_List,_xlpm.b_List,SUM(IFERROR(-_xlpm.P_List*_xlpm.a_List*(_xlpm.b_List^2)/((_xlpm.a_List + _xlpm.b_List)^2),0)))(_xlfn.TEXTSPLIT(C60,",")+0,_xlfn.TEXTSPLIT(D60,",")+0,_xlfn.TEXTSPLIT(E60,",")+0))</f>
        <v>0</v>
      </c>
      <c r="L60" s="2">
        <f t="shared" si="3"/>
        <v>0</v>
      </c>
      <c r="N60" s="7" cm="1">
        <f t="array" ref="N60">SUM(_xlfn.LAMBDA(_xlpm.L,_xlpm.a,_xlpm.b,_xlpm.ws,_xlpm.we,_xlpm.Lw,SUM(IFERROR(((((_xlpm.we+_xlpm.ws)*(10*_xlpm.Lw*(6*_xlpm.a^2+4*_xlpm.Lw*_xlpm.L-3*_xlpm.Lw^2)+120*_xlpm.a*_xlpm.b*(_xlpm.a+_xlpm.Lw)))/2+(_xlpm.we-_xlpm.ws)*(10*_xlpm.Lw^2*_xlpm.L-9*_xlpm.Lw^3-10*_xlpm.Lw*_xlpm.a*(_xlpm.L-3*_xlpm.b)))*-_xlpm.Lw)/(120*_xlpm.L^2)+(((_xlpm.we+_xlpm.ws)*(10*(_xlpm.a+_xlpm.L)*(_xlpm.a^2+_xlpm.L^2)-10*_xlpm.a^3-10*_xlpm.L*_xlpm.b*(_xlpm.b+_xlpm.L)-10*(_xlpm.a-_xlpm.b)*(_xlpm.b^2+_xlpm.a^2)))/2+_xlpm.Lw*(_xlpm.we-_xlpm.ws)*(_xlpm.L*(_xlpm.b+_xlpm.a+2*_xlpm.L)-(3*(-_xlpm.b+_xlpm.a)^2+2*_xlpm.a*_xlpm.b)))*_xlpm.Lw/(20*_xlpm.L^2)-(_xlpm.Lw^2*(2*_xlpm.we+_xlpm.ws)/6+_xlpm.Lw*_xlpm.a*(_xlpm.we+_xlpm.ws)/2),0)))(_xlfn.TEXTSPLIT(L60,",")+0,_xlfn.TEXTSPLIT(J60,",")+0,_xlfn.TEXTSPLIT(K60,",")+0,_xlfn.TEXTSPLIT(H60,",")+0,_xlfn.TEXTSPLIT(I60,",")+0,_xlfn.TEXTSPLIT(M60,",")+0))</f>
        <v>0</v>
      </c>
      <c r="O60" s="7" cm="1">
        <f t="array" ref="O60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60,",")+0,_xlfn.TEXTSPLIT(J60,",")+0,_xlfn.TEXTSPLIT(K60,",")+0,_xlfn.TEXTSPLIT(H60,",")+0,_xlfn.TEXTSPLIT(I60,",")+0,_xlfn.TEXTSPLIT(M60,",")+0))</f>
        <v>0</v>
      </c>
      <c r="S60" s="7" cm="1">
        <f t="array" ref="S60">SUM(_xlfn.LAMBDA(_xlpm.M,_xlpm.a,_xlpm.b,SUM(IFERROR(-_xlpm.M*_xlpm.b/(_xlpm.a+_xlpm.b)*(3*_xlpm.a/(_xlpm.a+_xlpm.b)-1),0)))(_xlfn.TEXTSPLIT(P60,",")+0,_xlfn.TEXTSPLIT(Q60,",")+0,_xlfn.TEXTSPLIT(R60,",")+0))</f>
        <v>0</v>
      </c>
      <c r="T60" s="7" cm="1">
        <f t="array" ref="T60">SUM(_xlfn.LAMBDA(_xlpm.M,_xlpm.a,_xlpm.b,SUM(IFERROR(_xlpm.M*_xlpm.a/(_xlpm.a+_xlpm.b)*(3*_xlpm.b/(_xlpm.a+_xlpm.b)-1),0)))(_xlfn.TEXTSPLIT(P60,",")+0,_xlfn.TEXTSPLIT(Q60,",")+0,_xlfn.TEXTSPLIT(R60,",")+0))</f>
        <v>0</v>
      </c>
      <c r="W60" s="2">
        <f t="shared" si="4"/>
        <v>0</v>
      </c>
      <c r="AA60" s="7" t="e">
        <f t="shared" si="5"/>
        <v>#DIV/0!</v>
      </c>
      <c r="AB60" s="7" t="e">
        <f t="shared" si="6"/>
        <v>#DIV/0!</v>
      </c>
      <c r="AJ60" t="e">
        <f t="shared" si="67"/>
        <v>#DIV/0!</v>
      </c>
      <c r="AL60" s="5">
        <v>51</v>
      </c>
      <c r="AM60" t="s">
        <v>11</v>
      </c>
      <c r="AN60" cm="1">
        <f t="array" ref="AN60">INDEX($AK:$AK, ROW($AK$6) + COLUMNS($AN57:AN57) - 1)</f>
        <v>1</v>
      </c>
      <c r="AO60" cm="1">
        <f t="array" ref="AO60">INDEX($AK:$AK, ROW($AK$6) + COLUMNS($AN57:AO57) - 1)</f>
        <v>2</v>
      </c>
      <c r="AP60" cm="1">
        <f t="array" ref="AP60">INDEX($AK:$AK, ROW($AK$6) + COLUMNS($AN57:AP57) - 1)</f>
        <v>3</v>
      </c>
      <c r="AQ60" cm="1">
        <f t="array" ref="AQ60">INDEX($AK:$AK, ROW($AK$6) + COLUMNS($AN57:AQ57) - 1)</f>
        <v>4</v>
      </c>
      <c r="AR60" cm="1">
        <f t="array" ref="AR60">INDEX($AK:$AK, ROW($AK$6) + COLUMNS($AN57:AR57) - 1)</f>
        <v>0</v>
      </c>
      <c r="AS60" cm="1">
        <f t="array" ref="AS60">INDEX($AK:$AK, ROW($AK$6) + COLUMNS($AN57:AS57) - 1)</f>
        <v>0</v>
      </c>
      <c r="AT60" cm="1">
        <f t="array" ref="AT60">INDEX($AK:$AK, ROW($AK$6) + COLUMNS($AN57:AT57) - 1)</f>
        <v>0</v>
      </c>
      <c r="AU60" cm="1">
        <f t="array" ref="AU60">INDEX($AK:$AK, ROW($AK$6) + COLUMNS($AN57:AU57) - 1)</f>
        <v>0</v>
      </c>
      <c r="AV60" cm="1">
        <f t="array" ref="AV60">INDEX($AK:$AK, ROW($AK$6) + COLUMNS($AN57:AV57) - 1)</f>
        <v>0</v>
      </c>
      <c r="AW60" cm="1">
        <f t="array" ref="AW60">INDEX($AK:$AK, ROW($AK$6) + COLUMNS($AN57:AW57) - 1)</f>
        <v>0</v>
      </c>
      <c r="AX60" cm="1">
        <f t="array" ref="AX60">INDEX($AK:$AK, ROW($AK$6) + COLUMNS($AN57:AX57) - 1)</f>
        <v>0</v>
      </c>
      <c r="AY60" cm="1">
        <f t="array" ref="AY60">INDEX($AK:$AK, ROW($AK$6) + COLUMNS($AN57:AY57) - 1)</f>
        <v>0</v>
      </c>
      <c r="AZ60" cm="1">
        <f t="array" ref="AZ60">INDEX($AK:$AK, ROW($AK$6) + COLUMNS($AN57:AZ57) - 1)</f>
        <v>0</v>
      </c>
      <c r="BA60" cm="1">
        <f t="array" ref="BA60">INDEX($AK:$AK, ROW($AK$6) + COLUMNS($AN57:BA57) - 1)</f>
        <v>0</v>
      </c>
      <c r="BB60" cm="1">
        <f t="array" ref="BB60">INDEX($AK:$AK, ROW($AK$6) + COLUMNS($AN57:BB57) - 1)</f>
        <v>0</v>
      </c>
      <c r="BC60" cm="1">
        <f t="array" ref="BC60">INDEX($AK:$AK, ROW($AK$6) + COLUMNS($AN57:BC57) - 1)</f>
        <v>0</v>
      </c>
      <c r="BD60" cm="1">
        <f t="array" ref="BD60">INDEX($AK:$AK, ROW($AK$6) + COLUMNS($AN57:BD57) - 1)</f>
        <v>0</v>
      </c>
      <c r="BE60" cm="1">
        <f t="array" ref="BE60">INDEX($AK:$AK, ROW($AK$6) + COLUMNS($AN57:BE57) - 1)</f>
        <v>0</v>
      </c>
      <c r="BF60" cm="1">
        <f t="array" ref="BF60">INDEX($AK:$AK, ROW($AK$6) + COLUMNS($AN57:BF57) - 1)</f>
        <v>0</v>
      </c>
      <c r="BG60" cm="1">
        <f t="array" ref="BG60">INDEX($AK:$AK, ROW($AK$6) + COLUMNS($AN57:BG57) - 1)</f>
        <v>0</v>
      </c>
      <c r="BH60" cm="1">
        <f t="array" ref="BH60">INDEX($AK:$AK, ROW($AK$6) + COLUMNS($AN57:BH57) - 1)</f>
        <v>0</v>
      </c>
      <c r="BI60" cm="1">
        <f t="array" ref="BI60">INDEX($AK:$AK, ROW($AK$6) + COLUMNS($AN57:BI57) - 1)</f>
        <v>0</v>
      </c>
      <c r="BJ60" cm="1">
        <f t="array" ref="BJ60">INDEX($AK:$AK, ROW($AK$6) + COLUMNS($AN57:BJ57) - 1)</f>
        <v>0</v>
      </c>
      <c r="BK60" cm="1">
        <f t="array" ref="BK60">INDEX($AK:$AK, ROW($AK$6) + COLUMNS($AN57:BK57) - 1)</f>
        <v>0</v>
      </c>
      <c r="BL60" cm="1">
        <f t="array" ref="BL60">INDEX($AK:$AK, ROW($AK$6) + COLUMNS($AN57:BL57) - 1)</f>
        <v>0</v>
      </c>
      <c r="BM60" cm="1">
        <f t="array" ref="BM60">INDEX($AK:$AK, ROW($AK$6) + COLUMNS($AN57:BM57) - 1)</f>
        <v>0</v>
      </c>
      <c r="BN60" cm="1">
        <f t="array" ref="BN60">INDEX($AK:$AK, ROW($AK$6) + COLUMNS($AN57:BN57) - 1)</f>
        <v>0</v>
      </c>
      <c r="BO60" cm="1">
        <f t="array" ref="BO60">INDEX($AK:$AK, ROW($AK$6) + COLUMNS($AN57:BO57) - 1)</f>
        <v>0</v>
      </c>
      <c r="BP60" cm="1">
        <f t="array" ref="BP60">INDEX($AK:$AK, ROW($AK$6) + COLUMNS($AN57:BP57) - 1)</f>
        <v>0</v>
      </c>
      <c r="BQ60" cm="1">
        <f t="array" ref="BQ60">INDEX($AK:$AK, ROW($AK$6) + COLUMNS($AN57:BQ57) - 1)</f>
        <v>0</v>
      </c>
      <c r="BR60" cm="1">
        <f t="array" ref="BR60">INDEX($AK:$AK, ROW($AK$6) + COLUMNS($AN57:BR57) - 1)</f>
        <v>0</v>
      </c>
      <c r="BS60" cm="1">
        <f t="array" ref="BS60">INDEX($AK:$AK, ROW($AK$6) + COLUMNS($AN57:BS57) - 1)</f>
        <v>0</v>
      </c>
      <c r="BT60" cm="1">
        <f t="array" ref="BT60">INDEX($AK:$AK, ROW($AK$6) + COLUMNS($AN57:BT57) - 1)</f>
        <v>0</v>
      </c>
      <c r="BU60" cm="1">
        <f t="array" ref="BU60">INDEX($AK:$AK, ROW($AK$6) + COLUMNS($AN57:BU57) - 1)</f>
        <v>0</v>
      </c>
      <c r="BV60" cm="1">
        <f t="array" ref="BV60">INDEX($AK:$AK, ROW($AK$6) + COLUMNS($AN57:BV57) - 1)</f>
        <v>0</v>
      </c>
      <c r="BW60" cm="1">
        <f t="array" ref="BW60">INDEX($AK:$AK, ROW($AK$6) + COLUMNS($AN57:BW57) - 1)</f>
        <v>0</v>
      </c>
      <c r="BX60" cm="1">
        <f t="array" ref="BX60">INDEX($AK:$AK, ROW($AK$6) + COLUMNS($AN57:BX57) - 1)</f>
        <v>0</v>
      </c>
      <c r="BY60" cm="1">
        <f t="array" ref="BY60">INDEX($AK:$AK, ROW($AK$6) + COLUMNS($AN57:BY57) - 1)</f>
        <v>0</v>
      </c>
      <c r="BZ60" cm="1">
        <f t="array" ref="BZ60">INDEX($AK:$AK, ROW($AK$6) + COLUMNS($AN57:BZ57) - 1)</f>
        <v>0</v>
      </c>
      <c r="CA60" cm="1">
        <f t="array" ref="CA60">INDEX($AK:$AK, ROW($AK$6) + COLUMNS($AN57:CA57) - 1)</f>
        <v>0</v>
      </c>
      <c r="CB60" cm="1">
        <f t="array" ref="CB60">INDEX($AK:$AK, ROW($AK$6) + COLUMNS($AN57:CB57) - 1)</f>
        <v>0</v>
      </c>
      <c r="CC60" cm="1">
        <f t="array" ref="CC60">INDEX($AK:$AK, ROW($AK$6) + COLUMNS($AN57:CC57) - 1)</f>
        <v>0</v>
      </c>
      <c r="CD60" cm="1">
        <f t="array" ref="CD60">INDEX($AK:$AK, ROW($AK$6) + COLUMNS($AN57:CD57) - 1)</f>
        <v>0</v>
      </c>
      <c r="CE60" cm="1">
        <f t="array" ref="CE60">INDEX($AK:$AK, ROW($AK$6) + COLUMNS($AN57:CE57) - 1)</f>
        <v>0</v>
      </c>
      <c r="CF60" cm="1">
        <f t="array" ref="CF60">INDEX($AK:$AK, ROW($AK$6) + COLUMNS($AN57:CF57) - 1)</f>
        <v>0</v>
      </c>
      <c r="CG60" cm="1">
        <f t="array" ref="CG60">INDEX($AK:$AK, ROW($AK$6) + COLUMNS($AN57:CG57) - 1)</f>
        <v>0</v>
      </c>
      <c r="CH60" cm="1">
        <f t="array" ref="CH60">INDEX($AK:$AK, ROW($AK$6) + COLUMNS($AN57:CH57) - 1)</f>
        <v>0</v>
      </c>
      <c r="CI60" cm="1">
        <f t="array" ref="CI60">INDEX($AK:$AK, ROW($AK$6) + COLUMNS($AN57:CI57) - 1)</f>
        <v>0</v>
      </c>
      <c r="CJ60" cm="1">
        <f t="array" ref="CJ60">INDEX($AK:$AK, ROW($AK$6) + COLUMNS($AN57:CJ57) - 1)</f>
        <v>0</v>
      </c>
      <c r="CK60" cm="1">
        <f t="array" ref="CK60">INDEX($AK:$AK, ROW($AK$6) + COLUMNS($AN57:CK57) - 1)</f>
        <v>0</v>
      </c>
      <c r="CL60" cm="1">
        <f t="array" ref="CL60">INDEX($AK:$AK, ROW($AK$6) + COLUMNS($AN57:CL57) - 1)</f>
        <v>0</v>
      </c>
      <c r="CM60" cm="1">
        <f t="array" ref="CM60">INDEX($AK:$AK, ROW($AK$6) + COLUMNS($AN57:CM57) - 1)</f>
        <v>0</v>
      </c>
      <c r="CN60" cm="1">
        <f t="array" ref="CN60">INDEX($AK:$AK, ROW($AK$6) + COLUMNS($AN57:CN57) - 1)</f>
        <v>0</v>
      </c>
      <c r="CO60" cm="1">
        <f t="array" ref="CO60">INDEX($AK:$AK, ROW($AK$6) + COLUMNS($AN57:CO57) - 1)</f>
        <v>0</v>
      </c>
      <c r="CP60" cm="1">
        <f t="array" ref="CP60">INDEX($AK:$AK, ROW($AK$6) + COLUMNS($AN57:CP57) - 1)</f>
        <v>0</v>
      </c>
      <c r="CQ60" cm="1">
        <f t="array" ref="CQ60">INDEX($AK:$AK, ROW($AK$6) + COLUMNS($AN57:CQ57) - 1)</f>
        <v>0</v>
      </c>
      <c r="CR60" cm="1">
        <f t="array" ref="CR60">INDEX($AK:$AK, ROW($AK$6) + COLUMNS($AN57:CR57) - 1)</f>
        <v>0</v>
      </c>
      <c r="CS60" cm="1">
        <f t="array" ref="CS60">INDEX($AK:$AK, ROW($AK$6) + COLUMNS($AN57:CS57) - 1)</f>
        <v>0</v>
      </c>
      <c r="CT60" cm="1">
        <f t="array" ref="CT60">INDEX($AK:$AK, ROW($AK$6) + COLUMNS($AN57:CT57) - 1)</f>
        <v>0</v>
      </c>
      <c r="CU60" cm="1">
        <f t="array" ref="CU60">INDEX($AK:$AK, ROW($AK$6) + COLUMNS($AN57:CU57) - 1)</f>
        <v>0</v>
      </c>
      <c r="CV60" cm="1">
        <f t="array" ref="CV60">INDEX($AK:$AK, ROW($AK$6) + COLUMNS($AN57:CV57) - 1)</f>
        <v>0</v>
      </c>
      <c r="CW60" cm="1">
        <f t="array" ref="CW60">INDEX($AK:$AK, ROW($AK$6) + COLUMNS($AN57:CW57) - 1)</f>
        <v>0</v>
      </c>
      <c r="CX60" cm="1">
        <f t="array" ref="CX60">INDEX($AK:$AK, ROW($AK$6) + COLUMNS($AN57:CX57) - 1)</f>
        <v>0</v>
      </c>
      <c r="CY60" cm="1">
        <f t="array" ref="CY60">INDEX($AK:$AK, ROW($AK$6) + COLUMNS($AN57:CY57) - 1)</f>
        <v>0</v>
      </c>
    </row>
    <row r="61" spans="6:103" x14ac:dyDescent="0.25">
      <c r="F61" s="7" cm="1">
        <f t="array" ref="F61">SUM(_xlfn.LAMBDA(_xlpm.P_List,_xlpm.a_List,_xlpm.b_List,SUM(IFERROR(-_xlpm.P_List*_xlpm.a_List*(_xlpm.b_List^2)/((_xlpm.a_List + _xlpm.b_List)^2),0)))(_xlfn.TEXTSPLIT(C61,",")+0,_xlfn.TEXTSPLIT(D61,",")+0,_xlfn.TEXTSPLIT(E61,",")+0))</f>
        <v>0</v>
      </c>
      <c r="L61" s="2">
        <f t="shared" si="3"/>
        <v>0</v>
      </c>
      <c r="O61" s="7" cm="1">
        <f t="array" ref="O61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61,",")+0,_xlfn.TEXTSPLIT(J61,",")+0,_xlfn.TEXTSPLIT(K61,",")+0,_xlfn.TEXTSPLIT(H61,",")+0,_xlfn.TEXTSPLIT(I61,",")+0,_xlfn.TEXTSPLIT(M61,",")+0))</f>
        <v>0</v>
      </c>
      <c r="S61" s="7" cm="1">
        <f t="array" ref="S61">SUM(_xlfn.LAMBDA(_xlpm.M,_xlpm.a,_xlpm.b,SUM(IFERROR(-_xlpm.M*_xlpm.b/(_xlpm.a+_xlpm.b)*(3*_xlpm.a/(_xlpm.a+_xlpm.b)-1),0)))(_xlfn.TEXTSPLIT(P61,",")+0,_xlfn.TEXTSPLIT(Q61,",")+0,_xlfn.TEXTSPLIT(R61,",")+0))</f>
        <v>0</v>
      </c>
      <c r="T61" s="7" cm="1">
        <f t="array" ref="T61">SUM(_xlfn.LAMBDA(_xlpm.M,_xlpm.a,_xlpm.b,SUM(IFERROR(_xlpm.M*_xlpm.a/(_xlpm.a+_xlpm.b)*(3*_xlpm.b/(_xlpm.a+_xlpm.b)-1),0)))(_xlfn.TEXTSPLIT(P61,",")+0,_xlfn.TEXTSPLIT(Q61,",")+0,_xlfn.TEXTSPLIT(R61,",")+0))</f>
        <v>0</v>
      </c>
      <c r="W61" s="2">
        <f t="shared" si="4"/>
        <v>0</v>
      </c>
      <c r="AA61" s="7" t="e">
        <f t="shared" si="5"/>
        <v>#DIV/0!</v>
      </c>
      <c r="AB61" s="7" t="e">
        <f t="shared" si="6"/>
        <v>#DIV/0!</v>
      </c>
      <c r="AL61" s="5">
        <v>52</v>
      </c>
      <c r="AM61" s="3" t="s">
        <v>9</v>
      </c>
      <c r="AN61">
        <f t="shared" ref="AN61" si="772">IF(OR(AN60=1,AN60=$AF$3),AN58*-AN59,IF(MOD(AN60,2)=0,(AN58+AO58)*-AN59,(AN58+AM58)*-AN59))</f>
        <v>8.8540205753271791E-5</v>
      </c>
      <c r="AO61">
        <f t="shared" ref="AO61" si="773">IF(OR(AO60=1,AO60=$AF$3),AO58*-AO59,IF(MOD(AO60,2)=0,(AO58+AP58)*-AO59,(AO58+AN58)*-AO59))</f>
        <v>-3.0356641972550347E-5</v>
      </c>
      <c r="AP61">
        <f t="shared" ref="AP61" si="774">IF(OR(AP60=1,AP60=$AF$3),AP58*-AP59,IF(MOD(AP60,2)=0,(AP58+AQ58)*-AP59,(AP58+AO58)*-AP59))</f>
        <v>-2.276748147941275E-5</v>
      </c>
      <c r="AQ61">
        <f t="shared" ref="AQ61" si="775">IF(OR(AQ60=1,AQ60=$AF$3),AQ58*-AQ59,IF(MOD(AQ60,2)=0,(AQ58+AR58)*-AQ59,(AQ58+AP58)*-AQ59))</f>
        <v>0</v>
      </c>
      <c r="AR61">
        <f t="shared" ref="AR61" si="776">IF(OR(AR60=1,AR60=$AF$3),AR58*-AR59,IF(MOD(AR60,2)=0,(AR58+AS58)*-AR59,(AR58+AQ58)*-AR59))</f>
        <v>1.9169710701884282E-4</v>
      </c>
      <c r="AS61" t="e">
        <f t="shared" ref="AS61" si="777">IF(OR(AS60=1,AS60=$AF$3),AS58*-AS59,IF(MOD(AS60,2)=0,(AS58+AT58)*-AS59,(AS58+AR58)*-AS59))</f>
        <v>#DIV/0!</v>
      </c>
      <c r="AT61" t="e">
        <f t="shared" ref="AT61" si="778">IF(OR(AT60=1,AT60=$AF$3),AT58*-AT59,IF(MOD(AT60,2)=0,(AT58+AU58)*-AT59,(AT58+AS58)*-AT59))</f>
        <v>#DIV/0!</v>
      </c>
      <c r="AU61" t="e">
        <f t="shared" ref="AU61" si="779">IF(OR(AU60=1,AU60=$AF$3),AU58*-AU59,IF(MOD(AU60,2)=0,(AU58+AV58)*-AU59,(AU58+AT58)*-AU59))</f>
        <v>#DIV/0!</v>
      </c>
      <c r="AV61" t="e">
        <f t="shared" ref="AV61" si="780">IF(OR(AV60=1,AV60=$AF$3),AV58*-AV59,IF(MOD(AV60,2)=0,(AV58+AW58)*-AV59,(AV58+AU58)*-AV59))</f>
        <v>#DIV/0!</v>
      </c>
      <c r="AW61" t="e">
        <f t="shared" ref="AW61" si="781">IF(OR(AW60=1,AW60=$AF$3),AW58*-AW59,IF(MOD(AW60,2)=0,(AW58+AX58)*-AW59,(AW58+AV58)*-AW59))</f>
        <v>#DIV/0!</v>
      </c>
      <c r="AX61" t="e">
        <f t="shared" ref="AX61" si="782">IF(OR(AX60=1,AX60=$AF$3),AX58*-AX59,IF(MOD(AX60,2)=0,(AX58+AY58)*-AX59,(AX58+AW58)*-AX59))</f>
        <v>#DIV/0!</v>
      </c>
      <c r="AY61" t="e">
        <f t="shared" ref="AY61" si="783">IF(OR(AY60=1,AY60=$AF$3),AY58*-AY59,IF(MOD(AY60,2)=0,(AY58+AZ58)*-AY59,(AY58+AX58)*-AY59))</f>
        <v>#DIV/0!</v>
      </c>
      <c r="AZ61" t="e">
        <f t="shared" ref="AZ61" si="784">IF(OR(AZ60=1,AZ60=$AF$3),AZ58*-AZ59,IF(MOD(AZ60,2)=0,(AZ58+BA58)*-AZ59,(AZ58+AY58)*-AZ59))</f>
        <v>#DIV/0!</v>
      </c>
      <c r="BA61" t="e">
        <f t="shared" ref="BA61" si="785">IF(OR(BA60=1,BA60=$AF$3),BA58*-BA59,IF(MOD(BA60,2)=0,(BA58+BB58)*-BA59,(BA58+AZ58)*-BA59))</f>
        <v>#DIV/0!</v>
      </c>
      <c r="BB61" t="e">
        <f t="shared" ref="BB61" si="786">IF(OR(BB60=1,BB60=$AF$3),BB58*-BB59,IF(MOD(BB60,2)=0,(BB58+BC58)*-BB59,(BB58+BA58)*-BB59))</f>
        <v>#DIV/0!</v>
      </c>
      <c r="BC61" t="e">
        <f t="shared" ref="BC61" si="787">IF(OR(BC60=1,BC60=$AF$3),BC58*-BC59,IF(MOD(BC60,2)=0,(BC58+BD58)*-BC59,(BC58+BB58)*-BC59))</f>
        <v>#DIV/0!</v>
      </c>
      <c r="BD61" t="e">
        <f t="shared" ref="BD61" si="788">IF(OR(BD60=1,BD60=$AF$3),BD58*-BD59,IF(MOD(BD60,2)=0,(BD58+BE58)*-BD59,(BD58+BC58)*-BD59))</f>
        <v>#DIV/0!</v>
      </c>
      <c r="BE61" t="e">
        <f t="shared" ref="BE61" si="789">IF(OR(BE60=1,BE60=$AF$3),BE58*-BE59,IF(MOD(BE60,2)=0,(BE58+BF58)*-BE59,(BE58+BD58)*-BE59))</f>
        <v>#DIV/0!</v>
      </c>
      <c r="BF61" t="e">
        <f t="shared" ref="BF61" si="790">IF(OR(BF60=1,BF60=$AF$3),BF58*-BF59,IF(MOD(BF60,2)=0,(BF58+BG58)*-BF59,(BF58+BE58)*-BF59))</f>
        <v>#DIV/0!</v>
      </c>
      <c r="BG61" t="e">
        <f t="shared" ref="BG61" si="791">IF(OR(BG60=1,BG60=$AF$3),BG58*-BG59,IF(MOD(BG60,2)=0,(BG58+BH58)*-BG59,(BG58+BF58)*-BG59))</f>
        <v>#DIV/0!</v>
      </c>
      <c r="BH61" t="e">
        <f t="shared" ref="BH61" si="792">IF(OR(BH60=1,BH60=$AF$3),BH58*-BH59,IF(MOD(BH60,2)=0,(BH58+BI58)*-BH59,(BH58+BG58)*-BH59))</f>
        <v>#DIV/0!</v>
      </c>
      <c r="BI61" t="e">
        <f t="shared" ref="BI61" si="793">IF(OR(BI60=1,BI60=$AF$3),BI58*-BI59,IF(MOD(BI60,2)=0,(BI58+BJ58)*-BI59,(BI58+BH58)*-BI59))</f>
        <v>#DIV/0!</v>
      </c>
      <c r="BJ61" t="e">
        <f t="shared" ref="BJ61" si="794">IF(OR(BJ60=1,BJ60=$AF$3),BJ58*-BJ59,IF(MOD(BJ60,2)=0,(BJ58+BK58)*-BJ59,(BJ58+BI58)*-BJ59))</f>
        <v>#DIV/0!</v>
      </c>
      <c r="BK61" t="e">
        <f t="shared" ref="BK61" si="795">IF(OR(BK60=1,BK60=$AF$3),BK58*-BK59,IF(MOD(BK60,2)=0,(BK58+BL58)*-BK59,(BK58+BJ58)*-BK59))</f>
        <v>#DIV/0!</v>
      </c>
      <c r="BL61" t="e">
        <f t="shared" ref="BL61" si="796">IF(OR(BL60=1,BL60=$AF$3),BL58*-BL59,IF(MOD(BL60,2)=0,(BL58+BM58)*-BL59,(BL58+BK58)*-BL59))</f>
        <v>#DIV/0!</v>
      </c>
      <c r="BM61" t="e">
        <f t="shared" ref="BM61" si="797">IF(OR(BM60=1,BM60=$AF$3),BM58*-BM59,IF(MOD(BM60,2)=0,(BM58+BN58)*-BM59,(BM58+BL58)*-BM59))</f>
        <v>#DIV/0!</v>
      </c>
      <c r="BN61" t="e">
        <f t="shared" ref="BN61" si="798">IF(OR(BN60=1,BN60=$AF$3),BN58*-BN59,IF(MOD(BN60,2)=0,(BN58+BO58)*-BN59,(BN58+BM58)*-BN59))</f>
        <v>#DIV/0!</v>
      </c>
      <c r="BO61" t="e">
        <f t="shared" ref="BO61" si="799">IF(OR(BO60=1,BO60=$AF$3),BO58*-BO59,IF(MOD(BO60,2)=0,(BO58+BP58)*-BO59,(BO58+BN58)*-BO59))</f>
        <v>#DIV/0!</v>
      </c>
      <c r="BP61" t="e">
        <f t="shared" ref="BP61" si="800">IF(OR(BP60=1,BP60=$AF$3),BP58*-BP59,IF(MOD(BP60,2)=0,(BP58+BQ58)*-BP59,(BP58+BO58)*-BP59))</f>
        <v>#DIV/0!</v>
      </c>
      <c r="BQ61" t="e">
        <f t="shared" ref="BQ61" si="801">IF(OR(BQ60=1,BQ60=$AF$3),BQ58*-BQ59,IF(MOD(BQ60,2)=0,(BQ58+BR58)*-BQ59,(BQ58+BP58)*-BQ59))</f>
        <v>#DIV/0!</v>
      </c>
      <c r="BR61" t="e">
        <f t="shared" ref="BR61" si="802">IF(OR(BR60=1,BR60=$AF$3),BR58*-BR59,IF(MOD(BR60,2)=0,(BR58+BS58)*-BR59,(BR58+BQ58)*-BR59))</f>
        <v>#DIV/0!</v>
      </c>
      <c r="BS61" t="e">
        <f t="shared" ref="BS61" si="803">IF(OR(BS60=1,BS60=$AF$3),BS58*-BS59,IF(MOD(BS60,2)=0,(BS58+BT58)*-BS59,(BS58+BR58)*-BS59))</f>
        <v>#DIV/0!</v>
      </c>
      <c r="BT61" t="e">
        <f t="shared" ref="BT61" si="804">IF(OR(BT60=1,BT60=$AF$3),BT58*-BT59,IF(MOD(BT60,2)=0,(BT58+BU58)*-BT59,(BT58+BS58)*-BT59))</f>
        <v>#DIV/0!</v>
      </c>
      <c r="BU61" t="e">
        <f t="shared" ref="BU61" si="805">IF(OR(BU60=1,BU60=$AF$3),BU58*-BU59,IF(MOD(BU60,2)=0,(BU58+BV58)*-BU59,(BU58+BT58)*-BU59))</f>
        <v>#DIV/0!</v>
      </c>
      <c r="BV61" t="e">
        <f t="shared" ref="BV61" si="806">IF(OR(BV60=1,BV60=$AF$3),BV58*-BV59,IF(MOD(BV60,2)=0,(BV58+BW58)*-BV59,(BV58+BU58)*-BV59))</f>
        <v>#DIV/0!</v>
      </c>
      <c r="BW61" t="e">
        <f t="shared" ref="BW61" si="807">IF(OR(BW60=1,BW60=$AF$3),BW58*-BW59,IF(MOD(BW60,2)=0,(BW58+BX58)*-BW59,(BW58+BV58)*-BW59))</f>
        <v>#DIV/0!</v>
      </c>
      <c r="BX61" t="e">
        <f t="shared" ref="BX61" si="808">IF(OR(BX60=1,BX60=$AF$3),BX58*-BX59,IF(MOD(BX60,2)=0,(BX58+BY58)*-BX59,(BX58+BW58)*-BX59))</f>
        <v>#DIV/0!</v>
      </c>
      <c r="BY61" t="e">
        <f t="shared" ref="BY61" si="809">IF(OR(BY60=1,BY60=$AF$3),BY58*-BY59,IF(MOD(BY60,2)=0,(BY58+BZ58)*-BY59,(BY58+BX58)*-BY59))</f>
        <v>#DIV/0!</v>
      </c>
      <c r="BZ61" t="e">
        <f t="shared" ref="BZ61" si="810">IF(OR(BZ60=1,BZ60=$AF$3),BZ58*-BZ59,IF(MOD(BZ60,2)=0,(BZ58+CA58)*-BZ59,(BZ58+BY58)*-BZ59))</f>
        <v>#DIV/0!</v>
      </c>
      <c r="CA61" t="e">
        <f t="shared" ref="CA61" si="811">IF(OR(CA60=1,CA60=$AF$3),CA58*-CA59,IF(MOD(CA60,2)=0,(CA58+CB58)*-CA59,(CA58+BZ58)*-CA59))</f>
        <v>#DIV/0!</v>
      </c>
      <c r="CB61" t="e">
        <f t="shared" ref="CB61" si="812">IF(OR(CB60=1,CB60=$AF$3),CB58*-CB59,IF(MOD(CB60,2)=0,(CB58+CC58)*-CB59,(CB58+CA58)*-CB59))</f>
        <v>#DIV/0!</v>
      </c>
      <c r="CC61" t="e">
        <f t="shared" ref="CC61" si="813">IF(OR(CC60=1,CC60=$AF$3),CC58*-CC59,IF(MOD(CC60,2)=0,(CC58+CD58)*-CC59,(CC58+CB58)*-CC59))</f>
        <v>#DIV/0!</v>
      </c>
      <c r="CD61" t="e">
        <f t="shared" ref="CD61" si="814">IF(OR(CD60=1,CD60=$AF$3),CD58*-CD59,IF(MOD(CD60,2)=0,(CD58+CE58)*-CD59,(CD58+CC58)*-CD59))</f>
        <v>#DIV/0!</v>
      </c>
      <c r="CE61" t="e">
        <f t="shared" ref="CE61" si="815">IF(OR(CE60=1,CE60=$AF$3),CE58*-CE59,IF(MOD(CE60,2)=0,(CE58+CF58)*-CE59,(CE58+CD58)*-CE59))</f>
        <v>#DIV/0!</v>
      </c>
      <c r="CF61" t="e">
        <f t="shared" ref="CF61" si="816">IF(OR(CF60=1,CF60=$AF$3),CF58*-CF59,IF(MOD(CF60,2)=0,(CF58+CG58)*-CF59,(CF58+CE58)*-CF59))</f>
        <v>#DIV/0!</v>
      </c>
      <c r="CG61" t="e">
        <f t="shared" ref="CG61" si="817">IF(OR(CG60=1,CG60=$AF$3),CG58*-CG59,IF(MOD(CG60,2)=0,(CG58+CH58)*-CG59,(CG58+CF58)*-CG59))</f>
        <v>#DIV/0!</v>
      </c>
      <c r="CH61" t="e">
        <f t="shared" ref="CH61" si="818">IF(OR(CH60=1,CH60=$AF$3),CH58*-CH59,IF(MOD(CH60,2)=0,(CH58+CI58)*-CH59,(CH58+CG58)*-CH59))</f>
        <v>#DIV/0!</v>
      </c>
      <c r="CI61" t="e">
        <f t="shared" ref="CI61" si="819">IF(OR(CI60=1,CI60=$AF$3),CI58*-CI59,IF(MOD(CI60,2)=0,(CI58+CJ58)*-CI59,(CI58+CH58)*-CI59))</f>
        <v>#DIV/0!</v>
      </c>
      <c r="CJ61" t="e">
        <f t="shared" ref="CJ61" si="820">IF(OR(CJ60=1,CJ60=$AF$3),CJ58*-CJ59,IF(MOD(CJ60,2)=0,(CJ58+CK58)*-CJ59,(CJ58+CI58)*-CJ59))</f>
        <v>#DIV/0!</v>
      </c>
      <c r="CK61" t="e">
        <f t="shared" ref="CK61" si="821">IF(OR(CK60=1,CK60=$AF$3),CK58*-CK59,IF(MOD(CK60,2)=0,(CK58+CL58)*-CK59,(CK58+CJ58)*-CK59))</f>
        <v>#DIV/0!</v>
      </c>
      <c r="CL61" t="e">
        <f t="shared" ref="CL61" si="822">IF(OR(CL60=1,CL60=$AF$3),CL58*-CL59,IF(MOD(CL60,2)=0,(CL58+CM58)*-CL59,(CL58+CK58)*-CL59))</f>
        <v>#DIV/0!</v>
      </c>
      <c r="CM61" t="e">
        <f t="shared" ref="CM61" si="823">IF(OR(CM60=1,CM60=$AF$3),CM58*-CM59,IF(MOD(CM60,2)=0,(CM58+CN58)*-CM59,(CM58+CL58)*-CM59))</f>
        <v>#DIV/0!</v>
      </c>
      <c r="CN61" t="e">
        <f t="shared" ref="CN61" si="824">IF(OR(CN60=1,CN60=$AF$3),CN58*-CN59,IF(MOD(CN60,2)=0,(CN58+CO58)*-CN59,(CN58+CM58)*-CN59))</f>
        <v>#DIV/0!</v>
      </c>
      <c r="CO61" t="e">
        <f t="shared" ref="CO61" si="825">IF(OR(CO60=1,CO60=$AF$3),CO58*-CO59,IF(MOD(CO60,2)=0,(CO58+CP58)*-CO59,(CO58+CN58)*-CO59))</f>
        <v>#DIV/0!</v>
      </c>
      <c r="CP61">
        <f t="shared" ref="CP61" si="826">IF(OR(CP60=1,CP60=$AF$3),CP58*-CP59,IF(MOD(CP60,2)=0,(CP58+CQ58)*-CP59,(CP58+CO58)*-CP59))</f>
        <v>0</v>
      </c>
      <c r="CQ61">
        <f t="shared" ref="CQ61" si="827">IF(OR(CQ60=1,CQ60=$AF$3),CQ58*-CQ59,IF(MOD(CQ60,2)=0,(CQ58+CR58)*-CQ59,(CQ58+CP58)*-CQ59))</f>
        <v>0</v>
      </c>
      <c r="CR61">
        <f t="shared" ref="CR61" si="828">IF(OR(CR60=1,CR60=$AF$3),CR58*-CR59,IF(MOD(CR60,2)=0,(CR58+CS58)*-CR59,(CR58+CQ58)*-CR59))</f>
        <v>0</v>
      </c>
      <c r="CS61">
        <f t="shared" ref="CS61" si="829">IF(OR(CS60=1,CS60=$AF$3),CS58*-CS59,IF(MOD(CS60,2)=0,(CS58+CT58)*-CS59,(CS58+CR58)*-CS59))</f>
        <v>0</v>
      </c>
      <c r="CT61">
        <f t="shared" ref="CT61" si="830">IF(OR(CT60=1,CT60=$AF$3),CT58*-CT59,IF(MOD(CT60,2)=0,(CT58+CU58)*-CT59,(CT58+CS58)*-CT59))</f>
        <v>0</v>
      </c>
      <c r="CU61">
        <f t="shared" ref="CU61" si="831">IF(OR(CU60=1,CU60=$AF$3),CU58*-CU59,IF(MOD(CU60,2)=0,(CU58+CV58)*-CU59,(CU58+CT58)*-CU59))</f>
        <v>0</v>
      </c>
      <c r="CV61">
        <f t="shared" ref="CV61" si="832">IF(OR(CV60=1,CV60=$AF$3),CV58*-CV59,IF(MOD(CV60,2)=0,(CV58+CW58)*-CV59,(CV58+CU58)*-CV59))</f>
        <v>0</v>
      </c>
      <c r="CW61">
        <f t="shared" ref="CW61" si="833">IF(OR(CW60=1,CW60=$AF$3),CW58*-CW59,IF(MOD(CW60,2)=0,(CW58+CX58)*-CW59,(CW58+CV58)*-CW59))</f>
        <v>0</v>
      </c>
      <c r="CX61">
        <f t="shared" ref="CX61" si="834">IF(OR(CX60=1,CX60=$AF$3),CX58*-CX59,IF(MOD(CX60,2)=0,(CX58+CY58)*-CX59,(CX58+CW58)*-CX59))</f>
        <v>0</v>
      </c>
      <c r="CY61">
        <f t="shared" ref="CY61" si="835">IF(OR(CY60=1,CY60=$AF$3),CY58*-CY59,IF(MOD(CY60,2)=0,(CY58+CZ58)*-CY59,(CY58+CX58)*-CY59))</f>
        <v>0</v>
      </c>
    </row>
    <row r="62" spans="6:103" x14ac:dyDescent="0.25">
      <c r="F62" s="7" cm="1">
        <f t="array" ref="F62">SUM(_xlfn.LAMBDA(_xlpm.P_List,_xlpm.a_List,_xlpm.b_List,SUM(IFERROR(-_xlpm.P_List*_xlpm.a_List*(_xlpm.b_List^2)/((_xlpm.a_List + _xlpm.b_List)^2),0)))(_xlfn.TEXTSPLIT(C62,",")+0,_xlfn.TEXTSPLIT(D62,",")+0,_xlfn.TEXTSPLIT(E62,",")+0))</f>
        <v>0</v>
      </c>
      <c r="L62" s="2">
        <f t="shared" si="3"/>
        <v>0</v>
      </c>
      <c r="O62" s="7" cm="1">
        <f t="array" ref="O62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62,",")+0,_xlfn.TEXTSPLIT(J62,",")+0,_xlfn.TEXTSPLIT(K62,",")+0,_xlfn.TEXTSPLIT(H62,",")+0,_xlfn.TEXTSPLIT(I62,",")+0,_xlfn.TEXTSPLIT(M62,",")+0))</f>
        <v>0</v>
      </c>
      <c r="S62" s="7" cm="1">
        <f t="array" ref="S62">SUM(_xlfn.LAMBDA(_xlpm.M,_xlpm.a,_xlpm.b,SUM(IFERROR(-_xlpm.M*_xlpm.b/(_xlpm.a+_xlpm.b)*(3*_xlpm.a/(_xlpm.a+_xlpm.b)-1),0)))(_xlfn.TEXTSPLIT(P62,",")+0,_xlfn.TEXTSPLIT(Q62,",")+0,_xlfn.TEXTSPLIT(R62,",")+0))</f>
        <v>0</v>
      </c>
      <c r="T62" s="7" cm="1">
        <f t="array" ref="T62">SUM(_xlfn.LAMBDA(_xlpm.M,_xlpm.a,_xlpm.b,SUM(IFERROR(_xlpm.M*_xlpm.a/(_xlpm.a+_xlpm.b)*(3*_xlpm.b/(_xlpm.a+_xlpm.b)-1),0)))(_xlfn.TEXTSPLIT(P62,",")+0,_xlfn.TEXTSPLIT(Q62,",")+0,_xlfn.TEXTSPLIT(R62,",")+0))</f>
        <v>0</v>
      </c>
      <c r="W62" s="2">
        <f t="shared" si="4"/>
        <v>0</v>
      </c>
      <c r="AA62" s="7" t="e">
        <f t="shared" si="5"/>
        <v>#DIV/0!</v>
      </c>
      <c r="AB62" s="7" t="e">
        <f t="shared" si="6"/>
        <v>#DIV/0!</v>
      </c>
      <c r="AL62" s="5">
        <v>53</v>
      </c>
      <c r="AM62" s="4" t="s">
        <v>10</v>
      </c>
      <c r="AN62" cm="1">
        <f t="array" ref="AN62">INDEX($AN61:$ABD61, IF(MOD(COLUMN()-COLUMN($AN62),2)=0, COLUMN()-COLUMN($AN62)+2, COLUMN()-COLUMN($AN62)))/2</f>
        <v>-1.5178320986275174E-5</v>
      </c>
      <c r="AO62" cm="1">
        <f t="array" ref="AO62">INDEX($AN61:$ABD61, IF(MOD(COLUMN()-COLUMN($AN62),2)=0, COLUMN()-COLUMN($AN62)+2, COLUMN()-COLUMN($AN62)))/2</f>
        <v>4.4270102876635895E-5</v>
      </c>
      <c r="AP62" cm="1">
        <f t="array" ref="AP62">INDEX($AN61:$ABD61, IF(MOD(COLUMN()-COLUMN($AN62),2)=0, COLUMN()-COLUMN($AN62)+2, COLUMN()-COLUMN($AN62)))/2</f>
        <v>0</v>
      </c>
      <c r="AQ62" cm="1">
        <f t="array" ref="AQ62">INDEX($AN61:$ABD61, IF(MOD(COLUMN()-COLUMN($AN62),2)=0, COLUMN()-COLUMN($AN62)+2, COLUMN()-COLUMN($AN62)))/2</f>
        <v>-1.1383740739706375E-5</v>
      </c>
      <c r="AR62" t="e" cm="1">
        <f t="array" ref="AR62">INDEX($AN61:$ABD61, IF(MOD(COLUMN()-COLUMN($AN62),2)=0, COLUMN()-COLUMN($AN62)+2, COLUMN()-COLUMN($AN62)))/2</f>
        <v>#DIV/0!</v>
      </c>
      <c r="AS62" cm="1">
        <f t="array" ref="AS62">INDEX($AN61:$ABD61, IF(MOD(COLUMN()-COLUMN($AN62),2)=0, COLUMN()-COLUMN($AN62)+2, COLUMN()-COLUMN($AN62)))/2</f>
        <v>9.5848553509421411E-5</v>
      </c>
      <c r="AT62" t="e" cm="1">
        <f t="array" ref="AT62">INDEX($AN61:$ABD61, IF(MOD(COLUMN()-COLUMN($AN62),2)=0, COLUMN()-COLUMN($AN62)+2, COLUMN()-COLUMN($AN62)))/2</f>
        <v>#DIV/0!</v>
      </c>
      <c r="AU62" t="e" cm="1">
        <f t="array" ref="AU62">INDEX($AN61:$ABD61, IF(MOD(COLUMN()-COLUMN($AN62),2)=0, COLUMN()-COLUMN($AN62)+2, COLUMN()-COLUMN($AN62)))/2</f>
        <v>#DIV/0!</v>
      </c>
      <c r="AV62" t="e" cm="1">
        <f t="array" ref="AV62">INDEX($AN61:$ABD61, IF(MOD(COLUMN()-COLUMN($AN62),2)=0, COLUMN()-COLUMN($AN62)+2, COLUMN()-COLUMN($AN62)))/2</f>
        <v>#DIV/0!</v>
      </c>
      <c r="AW62" t="e" cm="1">
        <f t="array" ref="AW62">INDEX($AN61:$ABD61, IF(MOD(COLUMN()-COLUMN($AN62),2)=0, COLUMN()-COLUMN($AN62)+2, COLUMN()-COLUMN($AN62)))/2</f>
        <v>#DIV/0!</v>
      </c>
      <c r="AX62" t="e" cm="1">
        <f t="array" ref="AX62">INDEX($AN61:$ABD61, IF(MOD(COLUMN()-COLUMN($AN62),2)=0, COLUMN()-COLUMN($AN62)+2, COLUMN()-COLUMN($AN62)))/2</f>
        <v>#DIV/0!</v>
      </c>
      <c r="AY62" t="e" cm="1">
        <f t="array" ref="AY62">INDEX($AN61:$ABD61, IF(MOD(COLUMN()-COLUMN($AN62),2)=0, COLUMN()-COLUMN($AN62)+2, COLUMN()-COLUMN($AN62)))/2</f>
        <v>#DIV/0!</v>
      </c>
      <c r="AZ62" t="e" cm="1">
        <f t="array" ref="AZ62">INDEX($AN61:$ABD61, IF(MOD(COLUMN()-COLUMN($AN62),2)=0, COLUMN()-COLUMN($AN62)+2, COLUMN()-COLUMN($AN62)))/2</f>
        <v>#DIV/0!</v>
      </c>
      <c r="BA62" t="e" cm="1">
        <f t="array" ref="BA62">INDEX($AN61:$ABD61, IF(MOD(COLUMN()-COLUMN($AN62),2)=0, COLUMN()-COLUMN($AN62)+2, COLUMN()-COLUMN($AN62)))/2</f>
        <v>#DIV/0!</v>
      </c>
      <c r="BB62" t="e" cm="1">
        <f t="array" ref="BB62">INDEX($AN61:$ABD61, IF(MOD(COLUMN()-COLUMN($AN62),2)=0, COLUMN()-COLUMN($AN62)+2, COLUMN()-COLUMN($AN62)))/2</f>
        <v>#DIV/0!</v>
      </c>
      <c r="BC62" t="e" cm="1">
        <f t="array" ref="BC62">INDEX($AN61:$ABD61, IF(MOD(COLUMN()-COLUMN($AN62),2)=0, COLUMN()-COLUMN($AN62)+2, COLUMN()-COLUMN($AN62)))/2</f>
        <v>#DIV/0!</v>
      </c>
      <c r="BD62" t="e" cm="1">
        <f t="array" ref="BD62">INDEX($AN61:$ABD61, IF(MOD(COLUMN()-COLUMN($AN62),2)=0, COLUMN()-COLUMN($AN62)+2, COLUMN()-COLUMN($AN62)))/2</f>
        <v>#DIV/0!</v>
      </c>
      <c r="BE62" t="e" cm="1">
        <f t="array" ref="BE62">INDEX($AN61:$ABD61, IF(MOD(COLUMN()-COLUMN($AN62),2)=0, COLUMN()-COLUMN($AN62)+2, COLUMN()-COLUMN($AN62)))/2</f>
        <v>#DIV/0!</v>
      </c>
      <c r="BF62" t="e" cm="1">
        <f t="array" ref="BF62">INDEX($AN61:$ABD61, IF(MOD(COLUMN()-COLUMN($AN62),2)=0, COLUMN()-COLUMN($AN62)+2, COLUMN()-COLUMN($AN62)))/2</f>
        <v>#DIV/0!</v>
      </c>
      <c r="BG62" t="e" cm="1">
        <f t="array" ref="BG62">INDEX($AN61:$ABD61, IF(MOD(COLUMN()-COLUMN($AN62),2)=0, COLUMN()-COLUMN($AN62)+2, COLUMN()-COLUMN($AN62)))/2</f>
        <v>#DIV/0!</v>
      </c>
      <c r="BH62" t="e" cm="1">
        <f t="array" ref="BH62">INDEX($AN61:$ABD61, IF(MOD(COLUMN()-COLUMN($AN62),2)=0, COLUMN()-COLUMN($AN62)+2, COLUMN()-COLUMN($AN62)))/2</f>
        <v>#DIV/0!</v>
      </c>
      <c r="BI62" t="e" cm="1">
        <f t="array" ref="BI62">INDEX($AN61:$ABD61, IF(MOD(COLUMN()-COLUMN($AN62),2)=0, COLUMN()-COLUMN($AN62)+2, COLUMN()-COLUMN($AN62)))/2</f>
        <v>#DIV/0!</v>
      </c>
      <c r="BJ62" t="e" cm="1">
        <f t="array" ref="BJ62">INDEX($AN61:$ABD61, IF(MOD(COLUMN()-COLUMN($AN62),2)=0, COLUMN()-COLUMN($AN62)+2, COLUMN()-COLUMN($AN62)))/2</f>
        <v>#DIV/0!</v>
      </c>
      <c r="BK62" t="e" cm="1">
        <f t="array" ref="BK62">INDEX($AN61:$ABD61, IF(MOD(COLUMN()-COLUMN($AN62),2)=0, COLUMN()-COLUMN($AN62)+2, COLUMN()-COLUMN($AN62)))/2</f>
        <v>#DIV/0!</v>
      </c>
      <c r="BL62" t="e" cm="1">
        <f t="array" ref="BL62">INDEX($AN61:$ABD61, IF(MOD(COLUMN()-COLUMN($AN62),2)=0, COLUMN()-COLUMN($AN62)+2, COLUMN()-COLUMN($AN62)))/2</f>
        <v>#DIV/0!</v>
      </c>
      <c r="BM62" t="e" cm="1">
        <f t="array" ref="BM62">INDEX($AN61:$ABD61, IF(MOD(COLUMN()-COLUMN($AN62),2)=0, COLUMN()-COLUMN($AN62)+2, COLUMN()-COLUMN($AN62)))/2</f>
        <v>#DIV/0!</v>
      </c>
      <c r="BN62" t="e" cm="1">
        <f t="array" ref="BN62">INDEX($AN61:$ABD61, IF(MOD(COLUMN()-COLUMN($AN62),2)=0, COLUMN()-COLUMN($AN62)+2, COLUMN()-COLUMN($AN62)))/2</f>
        <v>#DIV/0!</v>
      </c>
      <c r="BO62" t="e" cm="1">
        <f t="array" ref="BO62">INDEX($AN61:$ABD61, IF(MOD(COLUMN()-COLUMN($AN62),2)=0, COLUMN()-COLUMN($AN62)+2, COLUMN()-COLUMN($AN62)))/2</f>
        <v>#DIV/0!</v>
      </c>
      <c r="BP62" t="e" cm="1">
        <f t="array" ref="BP62">INDEX($AN61:$ABD61, IF(MOD(COLUMN()-COLUMN($AN62),2)=0, COLUMN()-COLUMN($AN62)+2, COLUMN()-COLUMN($AN62)))/2</f>
        <v>#DIV/0!</v>
      </c>
      <c r="BQ62" t="e" cm="1">
        <f t="array" ref="BQ62">INDEX($AN61:$ABD61, IF(MOD(COLUMN()-COLUMN($AN62),2)=0, COLUMN()-COLUMN($AN62)+2, COLUMN()-COLUMN($AN62)))/2</f>
        <v>#DIV/0!</v>
      </c>
      <c r="BR62" t="e" cm="1">
        <f t="array" ref="BR62">INDEX($AN61:$ABD61, IF(MOD(COLUMN()-COLUMN($AN62),2)=0, COLUMN()-COLUMN($AN62)+2, COLUMN()-COLUMN($AN62)))/2</f>
        <v>#DIV/0!</v>
      </c>
      <c r="BS62" t="e" cm="1">
        <f t="array" ref="BS62">INDEX($AN61:$ABD61, IF(MOD(COLUMN()-COLUMN($AN62),2)=0, COLUMN()-COLUMN($AN62)+2, COLUMN()-COLUMN($AN62)))/2</f>
        <v>#DIV/0!</v>
      </c>
      <c r="BT62" t="e" cm="1">
        <f t="array" ref="BT62">INDEX($AN61:$ABD61, IF(MOD(COLUMN()-COLUMN($AN62),2)=0, COLUMN()-COLUMN($AN62)+2, COLUMN()-COLUMN($AN62)))/2</f>
        <v>#DIV/0!</v>
      </c>
      <c r="BU62" t="e" cm="1">
        <f t="array" ref="BU62">INDEX($AN61:$ABD61, IF(MOD(COLUMN()-COLUMN($AN62),2)=0, COLUMN()-COLUMN($AN62)+2, COLUMN()-COLUMN($AN62)))/2</f>
        <v>#DIV/0!</v>
      </c>
      <c r="BV62" t="e" cm="1">
        <f t="array" ref="BV62">INDEX($AN61:$ABD61, IF(MOD(COLUMN()-COLUMN($AN62),2)=0, COLUMN()-COLUMN($AN62)+2, COLUMN()-COLUMN($AN62)))/2</f>
        <v>#DIV/0!</v>
      </c>
      <c r="BW62" t="e" cm="1">
        <f t="array" ref="BW62">INDEX($AN61:$ABD61, IF(MOD(COLUMN()-COLUMN($AN62),2)=0, COLUMN()-COLUMN($AN62)+2, COLUMN()-COLUMN($AN62)))/2</f>
        <v>#DIV/0!</v>
      </c>
      <c r="BX62" t="e" cm="1">
        <f t="array" ref="BX62">INDEX($AN61:$ABD61, IF(MOD(COLUMN()-COLUMN($AN62),2)=0, COLUMN()-COLUMN($AN62)+2, COLUMN()-COLUMN($AN62)))/2</f>
        <v>#DIV/0!</v>
      </c>
      <c r="BY62" t="e" cm="1">
        <f t="array" ref="BY62">INDEX($AN61:$ABD61, IF(MOD(COLUMN()-COLUMN($AN62),2)=0, COLUMN()-COLUMN($AN62)+2, COLUMN()-COLUMN($AN62)))/2</f>
        <v>#DIV/0!</v>
      </c>
      <c r="BZ62" t="e" cm="1">
        <f t="array" ref="BZ62">INDEX($AN61:$ABD61, IF(MOD(COLUMN()-COLUMN($AN62),2)=0, COLUMN()-COLUMN($AN62)+2, COLUMN()-COLUMN($AN62)))/2</f>
        <v>#DIV/0!</v>
      </c>
      <c r="CA62" t="e" cm="1">
        <f t="array" ref="CA62">INDEX($AN61:$ABD61, IF(MOD(COLUMN()-COLUMN($AN62),2)=0, COLUMN()-COLUMN($AN62)+2, COLUMN()-COLUMN($AN62)))/2</f>
        <v>#DIV/0!</v>
      </c>
      <c r="CB62" t="e" cm="1">
        <f t="array" ref="CB62">INDEX($AN61:$ABD61, IF(MOD(COLUMN()-COLUMN($AN62),2)=0, COLUMN()-COLUMN($AN62)+2, COLUMN()-COLUMN($AN62)))/2</f>
        <v>#DIV/0!</v>
      </c>
      <c r="CC62" t="e" cm="1">
        <f t="array" ref="CC62">INDEX($AN61:$ABD61, IF(MOD(COLUMN()-COLUMN($AN62),2)=0, COLUMN()-COLUMN($AN62)+2, COLUMN()-COLUMN($AN62)))/2</f>
        <v>#DIV/0!</v>
      </c>
      <c r="CD62" t="e" cm="1">
        <f t="array" ref="CD62">INDEX($AN61:$ABD61, IF(MOD(COLUMN()-COLUMN($AN62),2)=0, COLUMN()-COLUMN($AN62)+2, COLUMN()-COLUMN($AN62)))/2</f>
        <v>#DIV/0!</v>
      </c>
      <c r="CE62" t="e" cm="1">
        <f t="array" ref="CE62">INDEX($AN61:$ABD61, IF(MOD(COLUMN()-COLUMN($AN62),2)=0, COLUMN()-COLUMN($AN62)+2, COLUMN()-COLUMN($AN62)))/2</f>
        <v>#DIV/0!</v>
      </c>
      <c r="CF62" t="e" cm="1">
        <f t="array" ref="CF62">INDEX($AN61:$ABD61, IF(MOD(COLUMN()-COLUMN($AN62),2)=0, COLUMN()-COLUMN($AN62)+2, COLUMN()-COLUMN($AN62)))/2</f>
        <v>#DIV/0!</v>
      </c>
      <c r="CG62" t="e" cm="1">
        <f t="array" ref="CG62">INDEX($AN61:$ABD61, IF(MOD(COLUMN()-COLUMN($AN62),2)=0, COLUMN()-COLUMN($AN62)+2, COLUMN()-COLUMN($AN62)))/2</f>
        <v>#DIV/0!</v>
      </c>
      <c r="CH62" t="e" cm="1">
        <f t="array" ref="CH62">INDEX($AN61:$ABD61, IF(MOD(COLUMN()-COLUMN($AN62),2)=0, COLUMN()-COLUMN($AN62)+2, COLUMN()-COLUMN($AN62)))/2</f>
        <v>#DIV/0!</v>
      </c>
      <c r="CI62" t="e" cm="1">
        <f t="array" ref="CI62">INDEX($AN61:$ABD61, IF(MOD(COLUMN()-COLUMN($AN62),2)=0, COLUMN()-COLUMN($AN62)+2, COLUMN()-COLUMN($AN62)))/2</f>
        <v>#DIV/0!</v>
      </c>
      <c r="CJ62" t="e" cm="1">
        <f t="array" ref="CJ62">INDEX($AN61:$ABD61, IF(MOD(COLUMN()-COLUMN($AN62),2)=0, COLUMN()-COLUMN($AN62)+2, COLUMN()-COLUMN($AN62)))/2</f>
        <v>#DIV/0!</v>
      </c>
      <c r="CK62" t="e" cm="1">
        <f t="array" ref="CK62">INDEX($AN61:$ABD61, IF(MOD(COLUMN()-COLUMN($AN62),2)=0, COLUMN()-COLUMN($AN62)+2, COLUMN()-COLUMN($AN62)))/2</f>
        <v>#DIV/0!</v>
      </c>
      <c r="CL62" t="e" cm="1">
        <f t="array" ref="CL62">INDEX($AN61:$ABD61, IF(MOD(COLUMN()-COLUMN($AN62),2)=0, COLUMN()-COLUMN($AN62)+2, COLUMN()-COLUMN($AN62)))/2</f>
        <v>#DIV/0!</v>
      </c>
      <c r="CM62" t="e" cm="1">
        <f t="array" ref="CM62">INDEX($AN61:$ABD61, IF(MOD(COLUMN()-COLUMN($AN62),2)=0, COLUMN()-COLUMN($AN62)+2, COLUMN()-COLUMN($AN62)))/2</f>
        <v>#DIV/0!</v>
      </c>
      <c r="CN62" t="e" cm="1">
        <f t="array" ref="CN62">INDEX($AN61:$ABD61, IF(MOD(COLUMN()-COLUMN($AN62),2)=0, COLUMN()-COLUMN($AN62)+2, COLUMN()-COLUMN($AN62)))/2</f>
        <v>#DIV/0!</v>
      </c>
      <c r="CO62" t="e" cm="1">
        <f t="array" ref="CO62">INDEX($AN61:$ABD61, IF(MOD(COLUMN()-COLUMN($AN62),2)=0, COLUMN()-COLUMN($AN62)+2, COLUMN()-COLUMN($AN62)))/2</f>
        <v>#DIV/0!</v>
      </c>
      <c r="CP62" cm="1">
        <f t="array" ref="CP62">INDEX($AN61:$ABD61, IF(MOD(COLUMN()-COLUMN($AN62),2)=0, COLUMN()-COLUMN($AN62)+2, COLUMN()-COLUMN($AN62)))/2</f>
        <v>0</v>
      </c>
      <c r="CQ62" cm="1">
        <f t="array" ref="CQ62">INDEX($AN61:$ABD61, IF(MOD(COLUMN()-COLUMN($AN62),2)=0, COLUMN()-COLUMN($AN62)+2, COLUMN()-COLUMN($AN62)))/2</f>
        <v>0</v>
      </c>
      <c r="CR62" cm="1">
        <f t="array" ref="CR62">INDEX($AN61:$ABD61, IF(MOD(COLUMN()-COLUMN($AN62),2)=0, COLUMN()-COLUMN($AN62)+2, COLUMN()-COLUMN($AN62)))/2</f>
        <v>0</v>
      </c>
      <c r="CS62" cm="1">
        <f t="array" ref="CS62">INDEX($AN61:$ABD61, IF(MOD(COLUMN()-COLUMN($AN62),2)=0, COLUMN()-COLUMN($AN62)+2, COLUMN()-COLUMN($AN62)))/2</f>
        <v>0</v>
      </c>
      <c r="CT62" cm="1">
        <f t="array" ref="CT62">INDEX($AN61:$ABD61, IF(MOD(COLUMN()-COLUMN($AN62),2)=0, COLUMN()-COLUMN($AN62)+2, COLUMN()-COLUMN($AN62)))/2</f>
        <v>0</v>
      </c>
      <c r="CU62" cm="1">
        <f t="array" ref="CU62">INDEX($AN61:$ABD61, IF(MOD(COLUMN()-COLUMN($AN62),2)=0, COLUMN()-COLUMN($AN62)+2, COLUMN()-COLUMN($AN62)))/2</f>
        <v>0</v>
      </c>
      <c r="CV62" cm="1">
        <f t="array" ref="CV62">INDEX($AN61:$ABD61, IF(MOD(COLUMN()-COLUMN($AN62),2)=0, COLUMN()-COLUMN($AN62)+2, COLUMN()-COLUMN($AN62)))/2</f>
        <v>0</v>
      </c>
      <c r="CW62" cm="1">
        <f t="array" ref="CW62">INDEX($AN61:$ABD61, IF(MOD(COLUMN()-COLUMN($AN62),2)=0, COLUMN()-COLUMN($AN62)+2, COLUMN()-COLUMN($AN62)))/2</f>
        <v>0</v>
      </c>
      <c r="CX62" cm="1">
        <f t="array" ref="CX62">INDEX($AN61:$ABD61, IF(MOD(COLUMN()-COLUMN($AN62),2)=0, COLUMN()-COLUMN($AN62)+2, COLUMN()-COLUMN($AN62)))/2</f>
        <v>0</v>
      </c>
      <c r="CY62" cm="1">
        <f t="array" ref="CY62">INDEX($AN61:$ABD61, IF(MOD(COLUMN()-COLUMN($AN62),2)=0, COLUMN()-COLUMN($AN62)+2, COLUMN()-COLUMN($AN62)))/2</f>
        <v>0</v>
      </c>
    </row>
    <row r="63" spans="6:103" x14ac:dyDescent="0.25">
      <c r="F63" s="7" cm="1">
        <f t="array" ref="F63">SUM(_xlfn.LAMBDA(_xlpm.P_List,_xlpm.a_List,_xlpm.b_List,SUM(IFERROR(-_xlpm.P_List*_xlpm.a_List*(_xlpm.b_List^2)/((_xlpm.a_List + _xlpm.b_List)^2),0)))(_xlfn.TEXTSPLIT(C63,",")+0,_xlfn.TEXTSPLIT(D63,",")+0,_xlfn.TEXTSPLIT(E63,",")+0))</f>
        <v>0</v>
      </c>
      <c r="L63" s="2">
        <f t="shared" si="3"/>
        <v>0</v>
      </c>
      <c r="O63" s="7" cm="1">
        <f t="array" ref="O63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63,",")+0,_xlfn.TEXTSPLIT(J63,",")+0,_xlfn.TEXTSPLIT(K63,",")+0,_xlfn.TEXTSPLIT(H63,",")+0,_xlfn.TEXTSPLIT(I63,",")+0,_xlfn.TEXTSPLIT(M63,",")+0))</f>
        <v>0</v>
      </c>
      <c r="S63" s="7" cm="1">
        <f t="array" ref="S63">SUM(_xlfn.LAMBDA(_xlpm.M,_xlpm.a,_xlpm.b,SUM(IFERROR(-_xlpm.M*_xlpm.b/(_xlpm.a+_xlpm.b)*(3*_xlpm.a/(_xlpm.a+_xlpm.b)-1),0)))(_xlfn.TEXTSPLIT(P63,",")+0,_xlfn.TEXTSPLIT(Q63,",")+0,_xlfn.TEXTSPLIT(R63,",")+0))</f>
        <v>0</v>
      </c>
      <c r="T63" s="7" cm="1">
        <f t="array" ref="T63">SUM(_xlfn.LAMBDA(_xlpm.M,_xlpm.a,_xlpm.b,SUM(IFERROR(_xlpm.M*_xlpm.a/(_xlpm.a+_xlpm.b)*(3*_xlpm.b/(_xlpm.a+_xlpm.b)-1),0)))(_xlfn.TEXTSPLIT(P63,",")+0,_xlfn.TEXTSPLIT(Q63,",")+0,_xlfn.TEXTSPLIT(R63,",")+0))</f>
        <v>0</v>
      </c>
      <c r="W63" s="2">
        <f t="shared" si="4"/>
        <v>0</v>
      </c>
      <c r="AA63" s="7" t="e">
        <f t="shared" si="5"/>
        <v>#DIV/0!</v>
      </c>
      <c r="AB63" s="7" t="e">
        <f t="shared" si="6"/>
        <v>#DIV/0!</v>
      </c>
      <c r="AL63" s="5">
        <v>54</v>
      </c>
      <c r="AM63" t="s">
        <v>8</v>
      </c>
      <c r="AN63" cm="1">
        <f t="array" ref="AN63">INDEX($AI:$AI, ROW($AI$6) + COLUMNS($AN61:AN61) - 1)</f>
        <v>1</v>
      </c>
      <c r="AO63" cm="1">
        <f t="array" ref="AO63">INDEX($AI:$AI, ROW($AI$6) + COLUMNS($AN61:AO61) - 1)</f>
        <v>0.57142857142857151</v>
      </c>
      <c r="AP63" cm="1">
        <f t="array" ref="AP63">INDEX($AI:$AI, ROW($AI$6) + COLUMNS($AN61:AP61) - 1)</f>
        <v>0.42857142857142849</v>
      </c>
      <c r="AQ63" cm="1">
        <f t="array" ref="AQ63">INDEX($AI:$AI, ROW($AI$6) + COLUMNS($AN61:AQ61) - 1)</f>
        <v>0</v>
      </c>
      <c r="AR63" cm="1">
        <f t="array" ref="AR63">INDEX($AI:$AI, ROW($AI$6) + COLUMNS($AN61:AR61) - 1)</f>
        <v>0.625</v>
      </c>
      <c r="AS63" cm="1">
        <f t="array" ref="AS63">INDEX($AI:$AI, ROW($AI$6) + COLUMNS($AN61:AS61) - 1)</f>
        <v>0.25</v>
      </c>
      <c r="AT63" cm="1">
        <f t="array" ref="AT63">INDEX($AI:$AI, ROW($AI$6) + COLUMNS($AN61:AT61) - 1)</f>
        <v>0.75</v>
      </c>
      <c r="AU63" cm="1">
        <f t="array" ref="AU63">INDEX($AI:$AI, ROW($AI$6) + COLUMNS($AN61:AU61) - 1)</f>
        <v>0.6</v>
      </c>
      <c r="AV63" cm="1">
        <f t="array" ref="AV63">INDEX($AI:$AI, ROW($AI$6) + COLUMNS($AN61:AV61) - 1)</f>
        <v>0.4</v>
      </c>
      <c r="AW63" cm="1">
        <f t="array" ref="AW63">INDEX($AI:$AI, ROW($AI$6) + COLUMNS($AN61:AW61) - 1)</f>
        <v>0.4</v>
      </c>
      <c r="AX63" cm="1">
        <f t="array" ref="AX63">INDEX($AI:$AI, ROW($AI$6) + COLUMNS($AN61:AX61) - 1)</f>
        <v>0.6</v>
      </c>
      <c r="AY63" cm="1">
        <f t="array" ref="AY63">INDEX($AI:$AI, ROW($AI$6) + COLUMNS($AN61:AY61) - 1)</f>
        <v>0.42857142857142855</v>
      </c>
      <c r="AZ63" cm="1">
        <f t="array" ref="AZ63">INDEX($AI:$AI, ROW($AI$6) + COLUMNS($AN61:AZ61) - 1)</f>
        <v>0.5714285714285714</v>
      </c>
      <c r="BA63" cm="1">
        <f t="array" ref="BA63">INDEX($AI:$AI, ROW($AI$6) + COLUMNS($AN61:BA61) - 1)</f>
        <v>0.5714285714285714</v>
      </c>
      <c r="BB63" cm="1">
        <f t="array" ref="BB63">INDEX($AI:$AI, ROW($AI$6) + COLUMNS($AN61:BB61) - 1)</f>
        <v>0.4285714285714286</v>
      </c>
      <c r="BC63" cm="1">
        <f t="array" ref="BC63">INDEX($AI:$AI, ROW($AI$6) + COLUMNS($AN61:BC61) - 1)</f>
        <v>0.6</v>
      </c>
      <c r="BD63" cm="1">
        <f t="array" ref="BD63">INDEX($AI:$AI, ROW($AI$6) + COLUMNS($AN61:BD61) - 1)</f>
        <v>0.4</v>
      </c>
      <c r="BE63" cm="1">
        <f t="array" ref="BE63">INDEX($AI:$AI, ROW($AI$6) + COLUMNS($AN61:BE61) - 1)</f>
        <v>0.4</v>
      </c>
      <c r="BF63" cm="1">
        <f t="array" ref="BF63">INDEX($AI:$AI, ROW($AI$6) + COLUMNS($AN61:BF61) - 1)</f>
        <v>0.6</v>
      </c>
      <c r="BG63" cm="1">
        <f t="array" ref="BG63">INDEX($AI:$AI, ROW($AI$6) + COLUMNS($AN61:BG61) - 1)</f>
        <v>0.75</v>
      </c>
      <c r="BH63" cm="1">
        <f t="array" ref="BH63">INDEX($AI:$AI, ROW($AI$6) + COLUMNS($AN61:BH61) - 1)</f>
        <v>0.25</v>
      </c>
      <c r="BI63" cm="1">
        <f t="array" ref="BI63">INDEX($AI:$AI, ROW($AI$6) + COLUMNS($AN61:BI61) - 1)</f>
        <v>0.7142857142857143</v>
      </c>
      <c r="BJ63" cm="1">
        <f t="array" ref="BJ63">INDEX($AI:$AI, ROW($AI$6) + COLUMNS($AN61:BJ61) - 1)</f>
        <v>0.2857142857142857</v>
      </c>
      <c r="BK63" cm="1">
        <f t="array" ref="BK63">INDEX($AI:$AI, ROW($AI$6) + COLUMNS($AN61:BK61) - 1)</f>
        <v>0.375</v>
      </c>
      <c r="BL63" cm="1">
        <f t="array" ref="BL63">INDEX($AI:$AI, ROW($AI$6) + COLUMNS($AN61:BL61) - 1)</f>
        <v>0.625</v>
      </c>
      <c r="BM63" cm="1">
        <f t="array" ref="BM63">INDEX($AI:$AI, ROW($AI$6) + COLUMNS($AN61:BM61) - 1)</f>
        <v>0.4375</v>
      </c>
      <c r="BN63" cm="1">
        <f t="array" ref="BN63">INDEX($AI:$AI, ROW($AI$6) + COLUMNS($AN61:BN61) - 1)</f>
        <v>0.5625</v>
      </c>
      <c r="BO63" cm="1">
        <f t="array" ref="BO63">INDEX($AI:$AI, ROW($AI$6) + COLUMNS($AN61:BO61) - 1)</f>
        <v>0.3</v>
      </c>
      <c r="BP63" cm="1">
        <f t="array" ref="BP63">INDEX($AI:$AI, ROW($AI$6) + COLUMNS($AN61:BP61) - 1)</f>
        <v>0.7</v>
      </c>
      <c r="BQ63" t="e" cm="1">
        <f t="array" ref="BQ63">INDEX($AI:$AI, ROW($AI$6) + COLUMNS($AN61:BQ61) - 1)</f>
        <v>#DIV/0!</v>
      </c>
      <c r="BR63" cm="1">
        <f t="array" ref="BR63">INDEX($AI:$AI, ROW($AI$6) + COLUMNS($AN61:BR61) - 1)</f>
        <v>0</v>
      </c>
      <c r="BS63" cm="1">
        <f t="array" ref="BS63">INDEX($AI:$AI, ROW($AI$6) + COLUMNS($AN61:BS61) - 1)</f>
        <v>0</v>
      </c>
      <c r="BT63" cm="1">
        <f t="array" ref="BT63">INDEX($AI:$AI, ROW($AI$6) + COLUMNS($AN61:BT61) - 1)</f>
        <v>0</v>
      </c>
      <c r="BU63" cm="1">
        <f t="array" ref="BU63">INDEX($AI:$AI, ROW($AI$6) + COLUMNS($AN61:BU61) - 1)</f>
        <v>0</v>
      </c>
      <c r="BV63" cm="1">
        <f t="array" ref="BV63">INDEX($AI:$AI, ROW($AI$6) + COLUMNS($AN61:BV61) - 1)</f>
        <v>0</v>
      </c>
      <c r="BW63" cm="1">
        <f t="array" ref="BW63">INDEX($AI:$AI, ROW($AI$6) + COLUMNS($AN61:BW61) - 1)</f>
        <v>0</v>
      </c>
      <c r="BX63" cm="1">
        <f t="array" ref="BX63">INDEX($AI:$AI, ROW($AI$6) + COLUMNS($AN61:BX61) - 1)</f>
        <v>0</v>
      </c>
      <c r="BY63" cm="1">
        <f t="array" ref="BY63">INDEX($AI:$AI, ROW($AI$6) + COLUMNS($AN61:BY61) - 1)</f>
        <v>0</v>
      </c>
      <c r="BZ63" cm="1">
        <f t="array" ref="BZ63">INDEX($AI:$AI, ROW($AI$6) + COLUMNS($AN61:BZ61) - 1)</f>
        <v>0</v>
      </c>
      <c r="CA63" cm="1">
        <f t="array" ref="CA63">INDEX($AI:$AI, ROW($AI$6) + COLUMNS($AN61:CA61) - 1)</f>
        <v>0</v>
      </c>
      <c r="CB63" cm="1">
        <f t="array" ref="CB63">INDEX($AI:$AI, ROW($AI$6) + COLUMNS($AN61:CB61) - 1)</f>
        <v>0</v>
      </c>
      <c r="CC63" cm="1">
        <f t="array" ref="CC63">INDEX($AI:$AI, ROW($AI$6) + COLUMNS($AN61:CC61) - 1)</f>
        <v>0</v>
      </c>
      <c r="CD63" cm="1">
        <f t="array" ref="CD63">INDEX($AI:$AI, ROW($AI$6) + COLUMNS($AN61:CD61) - 1)</f>
        <v>0</v>
      </c>
      <c r="CE63" cm="1">
        <f t="array" ref="CE63">INDEX($AI:$AI, ROW($AI$6) + COLUMNS($AN61:CE61) - 1)</f>
        <v>0</v>
      </c>
      <c r="CF63" cm="1">
        <f t="array" ref="CF63">INDEX($AI:$AI, ROW($AI$6) + COLUMNS($AN61:CF61) - 1)</f>
        <v>0</v>
      </c>
      <c r="CG63" cm="1">
        <f t="array" ref="CG63">INDEX($AI:$AI, ROW($AI$6) + COLUMNS($AN61:CG61) - 1)</f>
        <v>0</v>
      </c>
      <c r="CH63" cm="1">
        <f t="array" ref="CH63">INDEX($AI:$AI, ROW($AI$6) + COLUMNS($AN61:CH61) - 1)</f>
        <v>0</v>
      </c>
      <c r="CI63" cm="1">
        <f t="array" ref="CI63">INDEX($AI:$AI, ROW($AI$6) + COLUMNS($AN61:CI61) - 1)</f>
        <v>0</v>
      </c>
      <c r="CJ63" cm="1">
        <f t="array" ref="CJ63">INDEX($AI:$AI, ROW($AI$6) + COLUMNS($AN61:CJ61) - 1)</f>
        <v>0</v>
      </c>
      <c r="CK63" cm="1">
        <f t="array" ref="CK63">INDEX($AI:$AI, ROW($AI$6) + COLUMNS($AN61:CK61) - 1)</f>
        <v>0</v>
      </c>
      <c r="CL63" cm="1">
        <f t="array" ref="CL63">INDEX($AI:$AI, ROW($AI$6) + COLUMNS($AN61:CL61) - 1)</f>
        <v>0</v>
      </c>
      <c r="CM63" cm="1">
        <f t="array" ref="CM63">INDEX($AI:$AI, ROW($AI$6) + COLUMNS($AN61:CM61) - 1)</f>
        <v>0</v>
      </c>
      <c r="CN63" cm="1">
        <f t="array" ref="CN63">INDEX($AI:$AI, ROW($AI$6) + COLUMNS($AN61:CN61) - 1)</f>
        <v>0</v>
      </c>
      <c r="CO63" cm="1">
        <f t="array" ref="CO63">INDEX($AI:$AI, ROW($AI$6) + COLUMNS($AN61:CO61) - 1)</f>
        <v>0</v>
      </c>
      <c r="CP63" cm="1">
        <f t="array" ref="CP63">INDEX($AI:$AI, ROW($AI$6) + COLUMNS($AN61:CP61) - 1)</f>
        <v>0</v>
      </c>
      <c r="CQ63" cm="1">
        <f t="array" ref="CQ63">INDEX($AI:$AI, ROW($AI$6) + COLUMNS($AN61:CQ61) - 1)</f>
        <v>0</v>
      </c>
      <c r="CR63" cm="1">
        <f t="array" ref="CR63">INDEX($AI:$AI, ROW($AI$6) + COLUMNS($AN61:CR61) - 1)</f>
        <v>0</v>
      </c>
      <c r="CS63" cm="1">
        <f t="array" ref="CS63">INDEX($AI:$AI, ROW($AI$6) + COLUMNS($AN61:CS61) - 1)</f>
        <v>0</v>
      </c>
      <c r="CT63" cm="1">
        <f t="array" ref="CT63">INDEX($AI:$AI, ROW($AI$6) + COLUMNS($AN61:CT61) - 1)</f>
        <v>0</v>
      </c>
      <c r="CU63" cm="1">
        <f t="array" ref="CU63">INDEX($AI:$AI, ROW($AI$6) + COLUMNS($AN61:CU61) - 1)</f>
        <v>0</v>
      </c>
      <c r="CV63" cm="1">
        <f t="array" ref="CV63">INDEX($AI:$AI, ROW($AI$6) + COLUMNS($AN61:CV61) - 1)</f>
        <v>0</v>
      </c>
      <c r="CW63" cm="1">
        <f t="array" ref="CW63">INDEX($AI:$AI, ROW($AI$6) + COLUMNS($AN61:CW61) - 1)</f>
        <v>0</v>
      </c>
      <c r="CX63" cm="1">
        <f t="array" ref="CX63">INDEX($AI:$AI, ROW($AI$6) + COLUMNS($AN61:CX61) - 1)</f>
        <v>0</v>
      </c>
      <c r="CY63" cm="1">
        <f t="array" ref="CY63">INDEX($AI:$AI, ROW($AI$6) + COLUMNS($AN61:CY61) - 1)</f>
        <v>0</v>
      </c>
    </row>
    <row r="64" spans="6:103" x14ac:dyDescent="0.25">
      <c r="F64" s="7" cm="1">
        <f t="array" ref="F64">SUM(_xlfn.LAMBDA(_xlpm.P_List,_xlpm.a_List,_xlpm.b_List,SUM(IFERROR(-_xlpm.P_List*_xlpm.a_List*(_xlpm.b_List^2)/((_xlpm.a_List + _xlpm.b_List)^2),0)))(_xlfn.TEXTSPLIT(C64,",")+0,_xlfn.TEXTSPLIT(D64,",")+0,_xlfn.TEXTSPLIT(E64,",")+0))</f>
        <v>0</v>
      </c>
      <c r="L64" s="2">
        <f t="shared" si="3"/>
        <v>0</v>
      </c>
      <c r="O64" s="7" cm="1">
        <f t="array" ref="O64">SUM(_xlfn.LAMBDA(_xlpm.L,_xlpm.a,_xlpm.b,_xlpm.ws,_xlpm.we,_xlpm.Lw,SUM(IFERROR(-(((((_xlpm.we+_xlpm.ws)*(10*_xlpm.Lw*(6*_xlpm.a^2+4*_xlpm.Lw*_xlpm.L-3*_xlpm.Lw^2)+120*_xlpm.a*_xlpm.b*(_xlpm.a+_xlpm.Lw)))/2+(_xlpm.we-_xlpm.ws)*(10*_xlpm.Lw^2*_xlpm.L-9*_xlpm.Lw^3-10*_xlpm.Lw*_xlpm.a*(_xlpm.L-3*_xlpm.b)))*-_xlpm.Lw)/(120*_xlpm.L^2)),0)))(_xlfn.TEXTSPLIT(L64,",")+0,_xlfn.TEXTSPLIT(J64,",")+0,_xlfn.TEXTSPLIT(K64,",")+0,_xlfn.TEXTSPLIT(H64,",")+0,_xlfn.TEXTSPLIT(I64,",")+0,_xlfn.TEXTSPLIT(M64,",")+0))</f>
        <v>0</v>
      </c>
      <c r="S64" s="7" cm="1">
        <f t="array" ref="S64">SUM(_xlfn.LAMBDA(_xlpm.M,_xlpm.a,_xlpm.b,SUM(IFERROR(-_xlpm.M*_xlpm.b/(_xlpm.a+_xlpm.b)*(3*_xlpm.a/(_xlpm.a+_xlpm.b)-1),0)))(_xlfn.TEXTSPLIT(P64,",")+0,_xlfn.TEXTSPLIT(Q64,",")+0,_xlfn.TEXTSPLIT(R64,",")+0))</f>
        <v>0</v>
      </c>
      <c r="T64" s="7" cm="1">
        <f t="array" ref="T64">SUM(_xlfn.LAMBDA(_xlpm.M,_xlpm.a,_xlpm.b,SUM(IFERROR(_xlpm.M*_xlpm.a/(_xlpm.a+_xlpm.b)*(3*_xlpm.b/(_xlpm.a+_xlpm.b)-1),0)))(_xlfn.TEXTSPLIT(P64,",")+0,_xlfn.TEXTSPLIT(Q64,",")+0,_xlfn.TEXTSPLIT(R64,",")+0))</f>
        <v>0</v>
      </c>
      <c r="W64" s="2">
        <f t="shared" si="4"/>
        <v>0</v>
      </c>
      <c r="AA64" s="7" t="e">
        <f t="shared" si="5"/>
        <v>#DIV/0!</v>
      </c>
      <c r="AB64" s="7" t="e">
        <f t="shared" si="6"/>
        <v>#DIV/0!</v>
      </c>
      <c r="AL64" s="5">
        <v>55</v>
      </c>
      <c r="AM64" t="s">
        <v>11</v>
      </c>
      <c r="AN64" cm="1">
        <f t="array" ref="AN64">INDEX($AK:$AK, ROW($AK$6) + COLUMNS($AN61:AN61) - 1)</f>
        <v>1</v>
      </c>
      <c r="AO64" cm="1">
        <f t="array" ref="AO64">INDEX($AK:$AK, ROW($AK$6) + COLUMNS($AN61:AO61) - 1)</f>
        <v>2</v>
      </c>
      <c r="AP64" cm="1">
        <f t="array" ref="AP64">INDEX($AK:$AK, ROW($AK$6) + COLUMNS($AN61:AP61) - 1)</f>
        <v>3</v>
      </c>
      <c r="AQ64" cm="1">
        <f t="array" ref="AQ64">INDEX($AK:$AK, ROW($AK$6) + COLUMNS($AN61:AQ61) - 1)</f>
        <v>4</v>
      </c>
      <c r="AR64" cm="1">
        <f t="array" ref="AR64">INDEX($AK:$AK, ROW($AK$6) + COLUMNS($AN61:AR61) - 1)</f>
        <v>0</v>
      </c>
      <c r="AS64" cm="1">
        <f t="array" ref="AS64">INDEX($AK:$AK, ROW($AK$6) + COLUMNS($AN61:AS61) - 1)</f>
        <v>0</v>
      </c>
      <c r="AT64" cm="1">
        <f t="array" ref="AT64">INDEX($AK:$AK, ROW($AK$6) + COLUMNS($AN61:AT61) - 1)</f>
        <v>0</v>
      </c>
      <c r="AU64" cm="1">
        <f t="array" ref="AU64">INDEX($AK:$AK, ROW($AK$6) + COLUMNS($AN61:AU61) - 1)</f>
        <v>0</v>
      </c>
      <c r="AV64" cm="1">
        <f t="array" ref="AV64">INDEX($AK:$AK, ROW($AK$6) + COLUMNS($AN61:AV61) - 1)</f>
        <v>0</v>
      </c>
      <c r="AW64" cm="1">
        <f t="array" ref="AW64">INDEX($AK:$AK, ROW($AK$6) + COLUMNS($AN61:AW61) - 1)</f>
        <v>0</v>
      </c>
      <c r="AX64" cm="1">
        <f t="array" ref="AX64">INDEX($AK:$AK, ROW($AK$6) + COLUMNS($AN61:AX61) - 1)</f>
        <v>0</v>
      </c>
      <c r="AY64" cm="1">
        <f t="array" ref="AY64">INDEX($AK:$AK, ROW($AK$6) + COLUMNS($AN61:AY61) - 1)</f>
        <v>0</v>
      </c>
      <c r="AZ64" cm="1">
        <f t="array" ref="AZ64">INDEX($AK:$AK, ROW($AK$6) + COLUMNS($AN61:AZ61) - 1)</f>
        <v>0</v>
      </c>
      <c r="BA64" cm="1">
        <f t="array" ref="BA64">INDEX($AK:$AK, ROW($AK$6) + COLUMNS($AN61:BA61) - 1)</f>
        <v>0</v>
      </c>
      <c r="BB64" cm="1">
        <f t="array" ref="BB64">INDEX($AK:$AK, ROW($AK$6) + COLUMNS($AN61:BB61) - 1)</f>
        <v>0</v>
      </c>
      <c r="BC64" cm="1">
        <f t="array" ref="BC64">INDEX($AK:$AK, ROW($AK$6) + COLUMNS($AN61:BC61) - 1)</f>
        <v>0</v>
      </c>
      <c r="BD64" cm="1">
        <f t="array" ref="BD64">INDEX($AK:$AK, ROW($AK$6) + COLUMNS($AN61:BD61) - 1)</f>
        <v>0</v>
      </c>
      <c r="BE64" cm="1">
        <f t="array" ref="BE64">INDEX($AK:$AK, ROW($AK$6) + COLUMNS($AN61:BE61) - 1)</f>
        <v>0</v>
      </c>
      <c r="BF64" cm="1">
        <f t="array" ref="BF64">INDEX($AK:$AK, ROW($AK$6) + COLUMNS($AN61:BF61) - 1)</f>
        <v>0</v>
      </c>
      <c r="BG64" cm="1">
        <f t="array" ref="BG64">INDEX($AK:$AK, ROW($AK$6) + COLUMNS($AN61:BG61) - 1)</f>
        <v>0</v>
      </c>
      <c r="BH64" cm="1">
        <f t="array" ref="BH64">INDEX($AK:$AK, ROW($AK$6) + COLUMNS($AN61:BH61) - 1)</f>
        <v>0</v>
      </c>
      <c r="BI64" cm="1">
        <f t="array" ref="BI64">INDEX($AK:$AK, ROW($AK$6) + COLUMNS($AN61:BI61) - 1)</f>
        <v>0</v>
      </c>
      <c r="BJ64" cm="1">
        <f t="array" ref="BJ64">INDEX($AK:$AK, ROW($AK$6) + COLUMNS($AN61:BJ61) - 1)</f>
        <v>0</v>
      </c>
      <c r="BK64" cm="1">
        <f t="array" ref="BK64">INDEX($AK:$AK, ROW($AK$6) + COLUMNS($AN61:BK61) - 1)</f>
        <v>0</v>
      </c>
      <c r="BL64" cm="1">
        <f t="array" ref="BL64">INDEX($AK:$AK, ROW($AK$6) + COLUMNS($AN61:BL61) - 1)</f>
        <v>0</v>
      </c>
      <c r="BM64" cm="1">
        <f t="array" ref="BM64">INDEX($AK:$AK, ROW($AK$6) + COLUMNS($AN61:BM61) - 1)</f>
        <v>0</v>
      </c>
      <c r="BN64" cm="1">
        <f t="array" ref="BN64">INDEX($AK:$AK, ROW($AK$6) + COLUMNS($AN61:BN61) - 1)</f>
        <v>0</v>
      </c>
      <c r="BO64" cm="1">
        <f t="array" ref="BO64">INDEX($AK:$AK, ROW($AK$6) + COLUMNS($AN61:BO61) - 1)</f>
        <v>0</v>
      </c>
      <c r="BP64" cm="1">
        <f t="array" ref="BP64">INDEX($AK:$AK, ROW($AK$6) + COLUMNS($AN61:BP61) - 1)</f>
        <v>0</v>
      </c>
      <c r="BQ64" cm="1">
        <f t="array" ref="BQ64">INDEX($AK:$AK, ROW($AK$6) + COLUMNS($AN61:BQ61) - 1)</f>
        <v>0</v>
      </c>
      <c r="BR64" cm="1">
        <f t="array" ref="BR64">INDEX($AK:$AK, ROW($AK$6) + COLUMNS($AN61:BR61) - 1)</f>
        <v>0</v>
      </c>
      <c r="BS64" cm="1">
        <f t="array" ref="BS64">INDEX($AK:$AK, ROW($AK$6) + COLUMNS($AN61:BS61) - 1)</f>
        <v>0</v>
      </c>
      <c r="BT64" cm="1">
        <f t="array" ref="BT64">INDEX($AK:$AK, ROW($AK$6) + COLUMNS($AN61:BT61) - 1)</f>
        <v>0</v>
      </c>
      <c r="BU64" cm="1">
        <f t="array" ref="BU64">INDEX($AK:$AK, ROW($AK$6) + COLUMNS($AN61:BU61) - 1)</f>
        <v>0</v>
      </c>
      <c r="BV64" cm="1">
        <f t="array" ref="BV64">INDEX($AK:$AK, ROW($AK$6) + COLUMNS($AN61:BV61) - 1)</f>
        <v>0</v>
      </c>
      <c r="BW64" cm="1">
        <f t="array" ref="BW64">INDEX($AK:$AK, ROW($AK$6) + COLUMNS($AN61:BW61) - 1)</f>
        <v>0</v>
      </c>
      <c r="BX64" cm="1">
        <f t="array" ref="BX64">INDEX($AK:$AK, ROW($AK$6) + COLUMNS($AN61:BX61) - 1)</f>
        <v>0</v>
      </c>
      <c r="BY64" cm="1">
        <f t="array" ref="BY64">INDEX($AK:$AK, ROW($AK$6) + COLUMNS($AN61:BY61) - 1)</f>
        <v>0</v>
      </c>
      <c r="BZ64" cm="1">
        <f t="array" ref="BZ64">INDEX($AK:$AK, ROW($AK$6) + COLUMNS($AN61:BZ61) - 1)</f>
        <v>0</v>
      </c>
      <c r="CA64" cm="1">
        <f t="array" ref="CA64">INDEX($AK:$AK, ROW($AK$6) + COLUMNS($AN61:CA61) - 1)</f>
        <v>0</v>
      </c>
      <c r="CB64" cm="1">
        <f t="array" ref="CB64">INDEX($AK:$AK, ROW($AK$6) + COLUMNS($AN61:CB61) - 1)</f>
        <v>0</v>
      </c>
      <c r="CC64" cm="1">
        <f t="array" ref="CC64">INDEX($AK:$AK, ROW($AK$6) + COLUMNS($AN61:CC61) - 1)</f>
        <v>0</v>
      </c>
      <c r="CD64" cm="1">
        <f t="array" ref="CD64">INDEX($AK:$AK, ROW($AK$6) + COLUMNS($AN61:CD61) - 1)</f>
        <v>0</v>
      </c>
      <c r="CE64" cm="1">
        <f t="array" ref="CE64">INDEX($AK:$AK, ROW($AK$6) + COLUMNS($AN61:CE61) - 1)</f>
        <v>0</v>
      </c>
      <c r="CF64" cm="1">
        <f t="array" ref="CF64">INDEX($AK:$AK, ROW($AK$6) + COLUMNS($AN61:CF61) - 1)</f>
        <v>0</v>
      </c>
      <c r="CG64" cm="1">
        <f t="array" ref="CG64">INDEX($AK:$AK, ROW($AK$6) + COLUMNS($AN61:CG61) - 1)</f>
        <v>0</v>
      </c>
      <c r="CH64" cm="1">
        <f t="array" ref="CH64">INDEX($AK:$AK, ROW($AK$6) + COLUMNS($AN61:CH61) - 1)</f>
        <v>0</v>
      </c>
      <c r="CI64" cm="1">
        <f t="array" ref="CI64">INDEX($AK:$AK, ROW($AK$6) + COLUMNS($AN61:CI61) - 1)</f>
        <v>0</v>
      </c>
      <c r="CJ64" cm="1">
        <f t="array" ref="CJ64">INDEX($AK:$AK, ROW($AK$6) + COLUMNS($AN61:CJ61) - 1)</f>
        <v>0</v>
      </c>
      <c r="CK64" cm="1">
        <f t="array" ref="CK64">INDEX($AK:$AK, ROW($AK$6) + COLUMNS($AN61:CK61) - 1)</f>
        <v>0</v>
      </c>
      <c r="CL64" cm="1">
        <f t="array" ref="CL64">INDEX($AK:$AK, ROW($AK$6) + COLUMNS($AN61:CL61) - 1)</f>
        <v>0</v>
      </c>
      <c r="CM64" cm="1">
        <f t="array" ref="CM64">INDEX($AK:$AK, ROW($AK$6) + COLUMNS($AN61:CM61) - 1)</f>
        <v>0</v>
      </c>
      <c r="CN64" cm="1">
        <f t="array" ref="CN64">INDEX($AK:$AK, ROW($AK$6) + COLUMNS($AN61:CN61) - 1)</f>
        <v>0</v>
      </c>
      <c r="CO64" cm="1">
        <f t="array" ref="CO64">INDEX($AK:$AK, ROW($AK$6) + COLUMNS($AN61:CO61) - 1)</f>
        <v>0</v>
      </c>
      <c r="CP64" cm="1">
        <f t="array" ref="CP64">INDEX($AK:$AK, ROW($AK$6) + COLUMNS($AN61:CP61) - 1)</f>
        <v>0</v>
      </c>
      <c r="CQ64" cm="1">
        <f t="array" ref="CQ64">INDEX($AK:$AK, ROW($AK$6) + COLUMNS($AN61:CQ61) - 1)</f>
        <v>0</v>
      </c>
      <c r="CR64" cm="1">
        <f t="array" ref="CR64">INDEX($AK:$AK, ROW($AK$6) + COLUMNS($AN61:CR61) - 1)</f>
        <v>0</v>
      </c>
      <c r="CS64" cm="1">
        <f t="array" ref="CS64">INDEX($AK:$AK, ROW($AK$6) + COLUMNS($AN61:CS61) - 1)</f>
        <v>0</v>
      </c>
      <c r="CT64" cm="1">
        <f t="array" ref="CT64">INDEX($AK:$AK, ROW($AK$6) + COLUMNS($AN61:CT61) - 1)</f>
        <v>0</v>
      </c>
      <c r="CU64" cm="1">
        <f t="array" ref="CU64">INDEX($AK:$AK, ROW($AK$6) + COLUMNS($AN61:CU61) - 1)</f>
        <v>0</v>
      </c>
      <c r="CV64" cm="1">
        <f t="array" ref="CV64">INDEX($AK:$AK, ROW($AK$6) + COLUMNS($AN61:CV61) - 1)</f>
        <v>0</v>
      </c>
      <c r="CW64" cm="1">
        <f t="array" ref="CW64">INDEX($AK:$AK, ROW($AK$6) + COLUMNS($AN61:CW61) - 1)</f>
        <v>0</v>
      </c>
      <c r="CX64" cm="1">
        <f t="array" ref="CX64">INDEX($AK:$AK, ROW($AK$6) + COLUMNS($AN61:CX61) - 1)</f>
        <v>0</v>
      </c>
      <c r="CY64" cm="1">
        <f t="array" ref="CY64">INDEX($AK:$AK, ROW($AK$6) + COLUMNS($AN61:CY61) - 1)</f>
        <v>0</v>
      </c>
    </row>
    <row r="65" spans="12:103" x14ac:dyDescent="0.25">
      <c r="L65" s="2">
        <f t="shared" si="3"/>
        <v>0</v>
      </c>
      <c r="S65" s="7" cm="1">
        <f t="array" ref="S65">SUM(_xlfn.LAMBDA(_xlpm.M,_xlpm.a,_xlpm.b,SUM(IFERROR(-_xlpm.M*_xlpm.b/(_xlpm.a+_xlpm.b)*(3*_xlpm.a/(_xlpm.a+_xlpm.b)-1),0)))(_xlfn.TEXTSPLIT(P65,",")+0,_xlfn.TEXTSPLIT(Q65,",")+0,_xlfn.TEXTSPLIT(R65,",")+0))</f>
        <v>0</v>
      </c>
      <c r="T65" s="7" cm="1">
        <f t="array" ref="T65">SUM(_xlfn.LAMBDA(_xlpm.M,_xlpm.a,_xlpm.b,SUM(IFERROR(_xlpm.M*_xlpm.a/(_xlpm.a+_xlpm.b)*(3*_xlpm.b/(_xlpm.a+_xlpm.b)-1),0)))(_xlfn.TEXTSPLIT(P65,",")+0,_xlfn.TEXTSPLIT(Q65,",")+0,_xlfn.TEXTSPLIT(R65,",")+0))</f>
        <v>0</v>
      </c>
      <c r="W65" s="2">
        <f t="shared" si="4"/>
        <v>0</v>
      </c>
      <c r="AA65" s="7" t="e">
        <f t="shared" si="5"/>
        <v>#DIV/0!</v>
      </c>
      <c r="AB65" s="7" t="e">
        <f t="shared" si="6"/>
        <v>#DIV/0!</v>
      </c>
      <c r="AL65" s="5">
        <v>56</v>
      </c>
      <c r="AM65" s="3" t="s">
        <v>9</v>
      </c>
      <c r="AN65">
        <f t="shared" ref="AN65:BG65" si="836">IF(OR(AN64=1,AN64=$AF$3),AN62*-AN63,IF(MOD(AN64,2)=0,(AN62+AO62)*-AN63,(AN62+AM62)*-AN63))</f>
        <v>1.5178320986275174E-5</v>
      </c>
      <c r="AO65">
        <f t="shared" si="836"/>
        <v>-2.5297201643791944E-5</v>
      </c>
      <c r="AP65">
        <f t="shared" si="836"/>
        <v>-1.8972901232843952E-5</v>
      </c>
      <c r="AQ65">
        <f t="shared" si="836"/>
        <v>0</v>
      </c>
      <c r="AR65" t="e">
        <f t="shared" si="836"/>
        <v>#DIV/0!</v>
      </c>
      <c r="AS65" t="e">
        <f t="shared" si="836"/>
        <v>#DIV/0!</v>
      </c>
      <c r="AT65" t="e">
        <f t="shared" si="836"/>
        <v>#DIV/0!</v>
      </c>
      <c r="AU65" t="e">
        <f t="shared" si="836"/>
        <v>#DIV/0!</v>
      </c>
      <c r="AV65" t="e">
        <f t="shared" si="836"/>
        <v>#DIV/0!</v>
      </c>
      <c r="AW65" t="e">
        <f t="shared" si="836"/>
        <v>#DIV/0!</v>
      </c>
      <c r="AX65" t="e">
        <f t="shared" si="836"/>
        <v>#DIV/0!</v>
      </c>
      <c r="AY65" t="e">
        <f t="shared" si="836"/>
        <v>#DIV/0!</v>
      </c>
      <c r="AZ65" t="e">
        <f t="shared" si="836"/>
        <v>#DIV/0!</v>
      </c>
      <c r="BA65" t="e">
        <f t="shared" si="836"/>
        <v>#DIV/0!</v>
      </c>
      <c r="BB65" t="e">
        <f t="shared" si="836"/>
        <v>#DIV/0!</v>
      </c>
      <c r="BC65" t="e">
        <f t="shared" si="836"/>
        <v>#DIV/0!</v>
      </c>
      <c r="BD65" t="e">
        <f t="shared" si="836"/>
        <v>#DIV/0!</v>
      </c>
      <c r="BE65" t="e">
        <f t="shared" si="836"/>
        <v>#DIV/0!</v>
      </c>
      <c r="BF65" t="e">
        <f t="shared" si="836"/>
        <v>#DIV/0!</v>
      </c>
      <c r="BG65" t="e">
        <f t="shared" si="836"/>
        <v>#DIV/0!</v>
      </c>
      <c r="BH65" t="e">
        <f t="shared" ref="BH65:CY65" si="837">IF(OR(BH64=1,BH64=$AF$3),BH62*-BH63,IF(MOD(BH64,2)=0,(BH62+BI62)*-BH63,(BH62+BG62)*-BH63))</f>
        <v>#DIV/0!</v>
      </c>
      <c r="BI65" t="e">
        <f t="shared" si="837"/>
        <v>#DIV/0!</v>
      </c>
      <c r="BJ65" t="e">
        <f t="shared" si="837"/>
        <v>#DIV/0!</v>
      </c>
      <c r="BK65" t="e">
        <f t="shared" si="837"/>
        <v>#DIV/0!</v>
      </c>
      <c r="BL65" t="e">
        <f t="shared" si="837"/>
        <v>#DIV/0!</v>
      </c>
      <c r="BM65" t="e">
        <f t="shared" si="837"/>
        <v>#DIV/0!</v>
      </c>
      <c r="BN65" t="e">
        <f t="shared" si="837"/>
        <v>#DIV/0!</v>
      </c>
      <c r="BO65" t="e">
        <f t="shared" si="837"/>
        <v>#DIV/0!</v>
      </c>
      <c r="BP65" t="e">
        <f t="shared" si="837"/>
        <v>#DIV/0!</v>
      </c>
      <c r="BQ65" t="e">
        <f t="shared" si="837"/>
        <v>#DIV/0!</v>
      </c>
      <c r="BR65" t="e">
        <f t="shared" si="837"/>
        <v>#DIV/0!</v>
      </c>
      <c r="BS65" t="e">
        <f t="shared" si="837"/>
        <v>#DIV/0!</v>
      </c>
      <c r="BT65" t="e">
        <f t="shared" si="837"/>
        <v>#DIV/0!</v>
      </c>
      <c r="BU65" t="e">
        <f t="shared" si="837"/>
        <v>#DIV/0!</v>
      </c>
      <c r="BV65" t="e">
        <f t="shared" si="837"/>
        <v>#DIV/0!</v>
      </c>
      <c r="BW65" t="e">
        <f t="shared" si="837"/>
        <v>#DIV/0!</v>
      </c>
      <c r="BX65" t="e">
        <f t="shared" si="837"/>
        <v>#DIV/0!</v>
      </c>
      <c r="BY65" t="e">
        <f t="shared" si="837"/>
        <v>#DIV/0!</v>
      </c>
      <c r="BZ65" t="e">
        <f t="shared" si="837"/>
        <v>#DIV/0!</v>
      </c>
      <c r="CA65" t="e">
        <f t="shared" si="837"/>
        <v>#DIV/0!</v>
      </c>
      <c r="CB65" t="e">
        <f t="shared" si="837"/>
        <v>#DIV/0!</v>
      </c>
      <c r="CC65" t="e">
        <f t="shared" si="837"/>
        <v>#DIV/0!</v>
      </c>
      <c r="CD65" t="e">
        <f t="shared" si="837"/>
        <v>#DIV/0!</v>
      </c>
      <c r="CE65" t="e">
        <f t="shared" si="837"/>
        <v>#DIV/0!</v>
      </c>
      <c r="CF65" t="e">
        <f t="shared" si="837"/>
        <v>#DIV/0!</v>
      </c>
      <c r="CG65" t="e">
        <f t="shared" si="837"/>
        <v>#DIV/0!</v>
      </c>
      <c r="CH65" t="e">
        <f t="shared" si="837"/>
        <v>#DIV/0!</v>
      </c>
      <c r="CI65" t="e">
        <f t="shared" si="837"/>
        <v>#DIV/0!</v>
      </c>
      <c r="CJ65" t="e">
        <f t="shared" si="837"/>
        <v>#DIV/0!</v>
      </c>
      <c r="CK65" t="e">
        <f t="shared" si="837"/>
        <v>#DIV/0!</v>
      </c>
      <c r="CL65" t="e">
        <f t="shared" si="837"/>
        <v>#DIV/0!</v>
      </c>
      <c r="CM65" t="e">
        <f t="shared" si="837"/>
        <v>#DIV/0!</v>
      </c>
      <c r="CN65" t="e">
        <f t="shared" si="837"/>
        <v>#DIV/0!</v>
      </c>
      <c r="CO65" t="e">
        <f t="shared" si="837"/>
        <v>#DIV/0!</v>
      </c>
      <c r="CP65">
        <f t="shared" si="837"/>
        <v>0</v>
      </c>
      <c r="CQ65">
        <f t="shared" si="837"/>
        <v>0</v>
      </c>
      <c r="CR65">
        <f t="shared" si="837"/>
        <v>0</v>
      </c>
      <c r="CS65">
        <f t="shared" si="837"/>
        <v>0</v>
      </c>
      <c r="CT65">
        <f t="shared" si="837"/>
        <v>0</v>
      </c>
      <c r="CU65">
        <f t="shared" si="837"/>
        <v>0</v>
      </c>
      <c r="CV65">
        <f t="shared" si="837"/>
        <v>0</v>
      </c>
      <c r="CW65">
        <f t="shared" si="837"/>
        <v>0</v>
      </c>
      <c r="CX65">
        <f t="shared" si="837"/>
        <v>0</v>
      </c>
      <c r="CY65">
        <f t="shared" si="837"/>
        <v>0</v>
      </c>
    </row>
    <row r="66" spans="12:103" x14ac:dyDescent="0.25">
      <c r="L66" s="2">
        <f t="shared" si="3"/>
        <v>0</v>
      </c>
      <c r="S66" s="7" cm="1">
        <f t="array" ref="S66">SUM(_xlfn.LAMBDA(_xlpm.M,_xlpm.a,_xlpm.b,SUM(IFERROR(-_xlpm.M*_xlpm.b/(_xlpm.a+_xlpm.b)*(3*_xlpm.a/(_xlpm.a+_xlpm.b)-1),0)))(_xlfn.TEXTSPLIT(P66,",")+0,_xlfn.TEXTSPLIT(Q66,",")+0,_xlfn.TEXTSPLIT(R66,",")+0))</f>
        <v>0</v>
      </c>
      <c r="T66" s="7" cm="1">
        <f t="array" ref="T66">SUM(_xlfn.LAMBDA(_xlpm.M,_xlpm.a,_xlpm.b,SUM(IFERROR(_xlpm.M*_xlpm.a/(_xlpm.a+_xlpm.b)*(3*_xlpm.b/(_xlpm.a+_xlpm.b)-1),0)))(_xlfn.TEXTSPLIT(P66,",")+0,_xlfn.TEXTSPLIT(Q66,",")+0,_xlfn.TEXTSPLIT(R66,",")+0))</f>
        <v>0</v>
      </c>
      <c r="W66" s="2">
        <f t="shared" si="4"/>
        <v>0</v>
      </c>
      <c r="AA66" s="7" t="e">
        <f t="shared" si="5"/>
        <v>#DIV/0!</v>
      </c>
      <c r="AB66" s="7" t="e">
        <f t="shared" si="6"/>
        <v>#DIV/0!</v>
      </c>
      <c r="AL66" s="5">
        <v>57</v>
      </c>
      <c r="AM66" s="4" t="s">
        <v>10</v>
      </c>
      <c r="AN66" cm="1">
        <f t="array" ref="AN66">INDEX($AN65:$ABD65, IF(MOD(COLUMN()-COLUMN($AN66),2)=0, COLUMN()-COLUMN($AN66)+2, COLUMN()-COLUMN($AN66)))/2</f>
        <v>-1.2648600821895972E-5</v>
      </c>
      <c r="AO66" cm="1">
        <f t="array" ref="AO66">INDEX($AN65:$ABD65, IF(MOD(COLUMN()-COLUMN($AN66),2)=0, COLUMN()-COLUMN($AN66)+2, COLUMN()-COLUMN($AN66)))/2</f>
        <v>7.5891604931375868E-6</v>
      </c>
      <c r="AP66" cm="1">
        <f t="array" ref="AP66">INDEX($AN65:$ABD65, IF(MOD(COLUMN()-COLUMN($AN66),2)=0, COLUMN()-COLUMN($AN66)+2, COLUMN()-COLUMN($AN66)))/2</f>
        <v>0</v>
      </c>
      <c r="AQ66" cm="1">
        <f t="array" ref="AQ66">INDEX($AN65:$ABD65, IF(MOD(COLUMN()-COLUMN($AN66),2)=0, COLUMN()-COLUMN($AN66)+2, COLUMN()-COLUMN($AN66)))/2</f>
        <v>-9.4864506164219759E-6</v>
      </c>
      <c r="AR66" t="e" cm="1">
        <f t="array" ref="AR66">INDEX($AN65:$ABD65, IF(MOD(COLUMN()-COLUMN($AN66),2)=0, COLUMN()-COLUMN($AN66)+2, COLUMN()-COLUMN($AN66)))/2</f>
        <v>#DIV/0!</v>
      </c>
      <c r="AS66" t="e" cm="1">
        <f t="array" ref="AS66">INDEX($AN65:$ABD65, IF(MOD(COLUMN()-COLUMN($AN66),2)=0, COLUMN()-COLUMN($AN66)+2, COLUMN()-COLUMN($AN66)))/2</f>
        <v>#DIV/0!</v>
      </c>
      <c r="AT66" t="e" cm="1">
        <f t="array" ref="AT66">INDEX($AN65:$ABD65, IF(MOD(COLUMN()-COLUMN($AN66),2)=0, COLUMN()-COLUMN($AN66)+2, COLUMN()-COLUMN($AN66)))/2</f>
        <v>#DIV/0!</v>
      </c>
      <c r="AU66" t="e" cm="1">
        <f t="array" ref="AU66">INDEX($AN65:$ABD65, IF(MOD(COLUMN()-COLUMN($AN66),2)=0, COLUMN()-COLUMN($AN66)+2, COLUMN()-COLUMN($AN66)))/2</f>
        <v>#DIV/0!</v>
      </c>
      <c r="AV66" t="e" cm="1">
        <f t="array" ref="AV66">INDEX($AN65:$ABD65, IF(MOD(COLUMN()-COLUMN($AN66),2)=0, COLUMN()-COLUMN($AN66)+2, COLUMN()-COLUMN($AN66)))/2</f>
        <v>#DIV/0!</v>
      </c>
      <c r="AW66" t="e" cm="1">
        <f t="array" ref="AW66">INDEX($AN65:$ABD65, IF(MOD(COLUMN()-COLUMN($AN66),2)=0, COLUMN()-COLUMN($AN66)+2, COLUMN()-COLUMN($AN66)))/2</f>
        <v>#DIV/0!</v>
      </c>
      <c r="AX66" t="e" cm="1">
        <f t="array" ref="AX66">INDEX($AN65:$ABD65, IF(MOD(COLUMN()-COLUMN($AN66),2)=0, COLUMN()-COLUMN($AN66)+2, COLUMN()-COLUMN($AN66)))/2</f>
        <v>#DIV/0!</v>
      </c>
      <c r="AY66" t="e" cm="1">
        <f t="array" ref="AY66">INDEX($AN65:$ABD65, IF(MOD(COLUMN()-COLUMN($AN66),2)=0, COLUMN()-COLUMN($AN66)+2, COLUMN()-COLUMN($AN66)))/2</f>
        <v>#DIV/0!</v>
      </c>
      <c r="AZ66" t="e" cm="1">
        <f t="array" ref="AZ66">INDEX($AN65:$ABD65, IF(MOD(COLUMN()-COLUMN($AN66),2)=0, COLUMN()-COLUMN($AN66)+2, COLUMN()-COLUMN($AN66)))/2</f>
        <v>#DIV/0!</v>
      </c>
      <c r="BA66" t="e" cm="1">
        <f t="array" ref="BA66">INDEX($AN65:$ABD65, IF(MOD(COLUMN()-COLUMN($AN66),2)=0, COLUMN()-COLUMN($AN66)+2, COLUMN()-COLUMN($AN66)))/2</f>
        <v>#DIV/0!</v>
      </c>
      <c r="BB66" t="e" cm="1">
        <f t="array" ref="BB66">INDEX($AN65:$ABD65, IF(MOD(COLUMN()-COLUMN($AN66),2)=0, COLUMN()-COLUMN($AN66)+2, COLUMN()-COLUMN($AN66)))/2</f>
        <v>#DIV/0!</v>
      </c>
      <c r="BC66" t="e" cm="1">
        <f t="array" ref="BC66">INDEX($AN65:$ABD65, IF(MOD(COLUMN()-COLUMN($AN66),2)=0, COLUMN()-COLUMN($AN66)+2, COLUMN()-COLUMN($AN66)))/2</f>
        <v>#DIV/0!</v>
      </c>
      <c r="BD66" t="e" cm="1">
        <f t="array" ref="BD66">INDEX($AN65:$ABD65, IF(MOD(COLUMN()-COLUMN($AN66),2)=0, COLUMN()-COLUMN($AN66)+2, COLUMN()-COLUMN($AN66)))/2</f>
        <v>#DIV/0!</v>
      </c>
      <c r="BE66" t="e" cm="1">
        <f t="array" ref="BE66">INDEX($AN65:$ABD65, IF(MOD(COLUMN()-COLUMN($AN66),2)=0, COLUMN()-COLUMN($AN66)+2, COLUMN()-COLUMN($AN66)))/2</f>
        <v>#DIV/0!</v>
      </c>
      <c r="BF66" t="e" cm="1">
        <f t="array" ref="BF66">INDEX($AN65:$ABD65, IF(MOD(COLUMN()-COLUMN($AN66),2)=0, COLUMN()-COLUMN($AN66)+2, COLUMN()-COLUMN($AN66)))/2</f>
        <v>#DIV/0!</v>
      </c>
      <c r="BG66" t="e" cm="1">
        <f t="array" ref="BG66">INDEX($AN65:$ABD65, IF(MOD(COLUMN()-COLUMN($AN66),2)=0, COLUMN()-COLUMN($AN66)+2, COLUMN()-COLUMN($AN66)))/2</f>
        <v>#DIV/0!</v>
      </c>
      <c r="BH66" t="e" cm="1">
        <f t="array" ref="BH66">INDEX($AN65:$ABD65, IF(MOD(COLUMN()-COLUMN($AN66),2)=0, COLUMN()-COLUMN($AN66)+2, COLUMN()-COLUMN($AN66)))/2</f>
        <v>#DIV/0!</v>
      </c>
      <c r="BI66" t="e" cm="1">
        <f t="array" ref="BI66">INDEX($AN65:$ABD65, IF(MOD(COLUMN()-COLUMN($AN66),2)=0, COLUMN()-COLUMN($AN66)+2, COLUMN()-COLUMN($AN66)))/2</f>
        <v>#DIV/0!</v>
      </c>
      <c r="BJ66" t="e" cm="1">
        <f t="array" ref="BJ66">INDEX($AN65:$ABD65, IF(MOD(COLUMN()-COLUMN($AN66),2)=0, COLUMN()-COLUMN($AN66)+2, COLUMN()-COLUMN($AN66)))/2</f>
        <v>#DIV/0!</v>
      </c>
      <c r="BK66" t="e" cm="1">
        <f t="array" ref="BK66">INDEX($AN65:$ABD65, IF(MOD(COLUMN()-COLUMN($AN66),2)=0, COLUMN()-COLUMN($AN66)+2, COLUMN()-COLUMN($AN66)))/2</f>
        <v>#DIV/0!</v>
      </c>
      <c r="BL66" t="e" cm="1">
        <f t="array" ref="BL66">INDEX($AN65:$ABD65, IF(MOD(COLUMN()-COLUMN($AN66),2)=0, COLUMN()-COLUMN($AN66)+2, COLUMN()-COLUMN($AN66)))/2</f>
        <v>#DIV/0!</v>
      </c>
      <c r="BM66" t="e" cm="1">
        <f t="array" ref="BM66">INDEX($AN65:$ABD65, IF(MOD(COLUMN()-COLUMN($AN66),2)=0, COLUMN()-COLUMN($AN66)+2, COLUMN()-COLUMN($AN66)))/2</f>
        <v>#DIV/0!</v>
      </c>
      <c r="BN66" t="e" cm="1">
        <f t="array" ref="BN66">INDEX($AN65:$ABD65, IF(MOD(COLUMN()-COLUMN($AN66),2)=0, COLUMN()-COLUMN($AN66)+2, COLUMN()-COLUMN($AN66)))/2</f>
        <v>#DIV/0!</v>
      </c>
      <c r="BO66" t="e" cm="1">
        <f t="array" ref="BO66">INDEX($AN65:$ABD65, IF(MOD(COLUMN()-COLUMN($AN66),2)=0, COLUMN()-COLUMN($AN66)+2, COLUMN()-COLUMN($AN66)))/2</f>
        <v>#DIV/0!</v>
      </c>
      <c r="BP66" t="e" cm="1">
        <f t="array" ref="BP66">INDEX($AN65:$ABD65, IF(MOD(COLUMN()-COLUMN($AN66),2)=0, COLUMN()-COLUMN($AN66)+2, COLUMN()-COLUMN($AN66)))/2</f>
        <v>#DIV/0!</v>
      </c>
      <c r="BQ66" t="e" cm="1">
        <f t="array" ref="BQ66">INDEX($AN65:$ABD65, IF(MOD(COLUMN()-COLUMN($AN66),2)=0, COLUMN()-COLUMN($AN66)+2, COLUMN()-COLUMN($AN66)))/2</f>
        <v>#DIV/0!</v>
      </c>
      <c r="BR66" t="e" cm="1">
        <f t="array" ref="BR66">INDEX($AN65:$ABD65, IF(MOD(COLUMN()-COLUMN($AN66),2)=0, COLUMN()-COLUMN($AN66)+2, COLUMN()-COLUMN($AN66)))/2</f>
        <v>#DIV/0!</v>
      </c>
      <c r="BS66" t="e" cm="1">
        <f t="array" ref="BS66">INDEX($AN65:$ABD65, IF(MOD(COLUMN()-COLUMN($AN66),2)=0, COLUMN()-COLUMN($AN66)+2, COLUMN()-COLUMN($AN66)))/2</f>
        <v>#DIV/0!</v>
      </c>
      <c r="BT66" t="e" cm="1">
        <f t="array" ref="BT66">INDEX($AN65:$ABD65, IF(MOD(COLUMN()-COLUMN($AN66),2)=0, COLUMN()-COLUMN($AN66)+2, COLUMN()-COLUMN($AN66)))/2</f>
        <v>#DIV/0!</v>
      </c>
      <c r="BU66" t="e" cm="1">
        <f t="array" ref="BU66">INDEX($AN65:$ABD65, IF(MOD(COLUMN()-COLUMN($AN66),2)=0, COLUMN()-COLUMN($AN66)+2, COLUMN()-COLUMN($AN66)))/2</f>
        <v>#DIV/0!</v>
      </c>
      <c r="BV66" t="e" cm="1">
        <f t="array" ref="BV66">INDEX($AN65:$ABD65, IF(MOD(COLUMN()-COLUMN($AN66),2)=0, COLUMN()-COLUMN($AN66)+2, COLUMN()-COLUMN($AN66)))/2</f>
        <v>#DIV/0!</v>
      </c>
      <c r="BW66" t="e" cm="1">
        <f t="array" ref="BW66">INDEX($AN65:$ABD65, IF(MOD(COLUMN()-COLUMN($AN66),2)=0, COLUMN()-COLUMN($AN66)+2, COLUMN()-COLUMN($AN66)))/2</f>
        <v>#DIV/0!</v>
      </c>
      <c r="BX66" t="e" cm="1">
        <f t="array" ref="BX66">INDEX($AN65:$ABD65, IF(MOD(COLUMN()-COLUMN($AN66),2)=0, COLUMN()-COLUMN($AN66)+2, COLUMN()-COLUMN($AN66)))/2</f>
        <v>#DIV/0!</v>
      </c>
      <c r="BY66" t="e" cm="1">
        <f t="array" ref="BY66">INDEX($AN65:$ABD65, IF(MOD(COLUMN()-COLUMN($AN66),2)=0, COLUMN()-COLUMN($AN66)+2, COLUMN()-COLUMN($AN66)))/2</f>
        <v>#DIV/0!</v>
      </c>
      <c r="BZ66" t="e" cm="1">
        <f t="array" ref="BZ66">INDEX($AN65:$ABD65, IF(MOD(COLUMN()-COLUMN($AN66),2)=0, COLUMN()-COLUMN($AN66)+2, COLUMN()-COLUMN($AN66)))/2</f>
        <v>#DIV/0!</v>
      </c>
      <c r="CA66" t="e" cm="1">
        <f t="array" ref="CA66">INDEX($AN65:$ABD65, IF(MOD(COLUMN()-COLUMN($AN66),2)=0, COLUMN()-COLUMN($AN66)+2, COLUMN()-COLUMN($AN66)))/2</f>
        <v>#DIV/0!</v>
      </c>
      <c r="CB66" t="e" cm="1">
        <f t="array" ref="CB66">INDEX($AN65:$ABD65, IF(MOD(COLUMN()-COLUMN($AN66),2)=0, COLUMN()-COLUMN($AN66)+2, COLUMN()-COLUMN($AN66)))/2</f>
        <v>#DIV/0!</v>
      </c>
      <c r="CC66" t="e" cm="1">
        <f t="array" ref="CC66">INDEX($AN65:$ABD65, IF(MOD(COLUMN()-COLUMN($AN66),2)=0, COLUMN()-COLUMN($AN66)+2, COLUMN()-COLUMN($AN66)))/2</f>
        <v>#DIV/0!</v>
      </c>
      <c r="CD66" t="e" cm="1">
        <f t="array" ref="CD66">INDEX($AN65:$ABD65, IF(MOD(COLUMN()-COLUMN($AN66),2)=0, COLUMN()-COLUMN($AN66)+2, COLUMN()-COLUMN($AN66)))/2</f>
        <v>#DIV/0!</v>
      </c>
      <c r="CE66" t="e" cm="1">
        <f t="array" ref="CE66">INDEX($AN65:$ABD65, IF(MOD(COLUMN()-COLUMN($AN66),2)=0, COLUMN()-COLUMN($AN66)+2, COLUMN()-COLUMN($AN66)))/2</f>
        <v>#DIV/0!</v>
      </c>
      <c r="CF66" t="e" cm="1">
        <f t="array" ref="CF66">INDEX($AN65:$ABD65, IF(MOD(COLUMN()-COLUMN($AN66),2)=0, COLUMN()-COLUMN($AN66)+2, COLUMN()-COLUMN($AN66)))/2</f>
        <v>#DIV/0!</v>
      </c>
      <c r="CG66" t="e" cm="1">
        <f t="array" ref="CG66">INDEX($AN65:$ABD65, IF(MOD(COLUMN()-COLUMN($AN66),2)=0, COLUMN()-COLUMN($AN66)+2, COLUMN()-COLUMN($AN66)))/2</f>
        <v>#DIV/0!</v>
      </c>
      <c r="CH66" t="e" cm="1">
        <f t="array" ref="CH66">INDEX($AN65:$ABD65, IF(MOD(COLUMN()-COLUMN($AN66),2)=0, COLUMN()-COLUMN($AN66)+2, COLUMN()-COLUMN($AN66)))/2</f>
        <v>#DIV/0!</v>
      </c>
      <c r="CI66" t="e" cm="1">
        <f t="array" ref="CI66">INDEX($AN65:$ABD65, IF(MOD(COLUMN()-COLUMN($AN66),2)=0, COLUMN()-COLUMN($AN66)+2, COLUMN()-COLUMN($AN66)))/2</f>
        <v>#DIV/0!</v>
      </c>
      <c r="CJ66" t="e" cm="1">
        <f t="array" ref="CJ66">INDEX($AN65:$ABD65, IF(MOD(COLUMN()-COLUMN($AN66),2)=0, COLUMN()-COLUMN($AN66)+2, COLUMN()-COLUMN($AN66)))/2</f>
        <v>#DIV/0!</v>
      </c>
      <c r="CK66" t="e" cm="1">
        <f t="array" ref="CK66">INDEX($AN65:$ABD65, IF(MOD(COLUMN()-COLUMN($AN66),2)=0, COLUMN()-COLUMN($AN66)+2, COLUMN()-COLUMN($AN66)))/2</f>
        <v>#DIV/0!</v>
      </c>
      <c r="CL66" t="e" cm="1">
        <f t="array" ref="CL66">INDEX($AN65:$ABD65, IF(MOD(COLUMN()-COLUMN($AN66),2)=0, COLUMN()-COLUMN($AN66)+2, COLUMN()-COLUMN($AN66)))/2</f>
        <v>#DIV/0!</v>
      </c>
      <c r="CM66" t="e" cm="1">
        <f t="array" ref="CM66">INDEX($AN65:$ABD65, IF(MOD(COLUMN()-COLUMN($AN66),2)=0, COLUMN()-COLUMN($AN66)+2, COLUMN()-COLUMN($AN66)))/2</f>
        <v>#DIV/0!</v>
      </c>
      <c r="CN66" t="e" cm="1">
        <f t="array" ref="CN66">INDEX($AN65:$ABD65, IF(MOD(COLUMN()-COLUMN($AN66),2)=0, COLUMN()-COLUMN($AN66)+2, COLUMN()-COLUMN($AN66)))/2</f>
        <v>#DIV/0!</v>
      </c>
      <c r="CO66" t="e" cm="1">
        <f t="array" ref="CO66">INDEX($AN65:$ABD65, IF(MOD(COLUMN()-COLUMN($AN66),2)=0, COLUMN()-COLUMN($AN66)+2, COLUMN()-COLUMN($AN66)))/2</f>
        <v>#DIV/0!</v>
      </c>
      <c r="CP66" cm="1">
        <f t="array" ref="CP66">INDEX($AN65:$ABD65, IF(MOD(COLUMN()-COLUMN($AN66),2)=0, COLUMN()-COLUMN($AN66)+2, COLUMN()-COLUMN($AN66)))/2</f>
        <v>0</v>
      </c>
      <c r="CQ66" cm="1">
        <f t="array" ref="CQ66">INDEX($AN65:$ABD65, IF(MOD(COLUMN()-COLUMN($AN66),2)=0, COLUMN()-COLUMN($AN66)+2, COLUMN()-COLUMN($AN66)))/2</f>
        <v>0</v>
      </c>
      <c r="CR66" cm="1">
        <f t="array" ref="CR66">INDEX($AN65:$ABD65, IF(MOD(COLUMN()-COLUMN($AN66),2)=0, COLUMN()-COLUMN($AN66)+2, COLUMN()-COLUMN($AN66)))/2</f>
        <v>0</v>
      </c>
      <c r="CS66" cm="1">
        <f t="array" ref="CS66">INDEX($AN65:$ABD65, IF(MOD(COLUMN()-COLUMN($AN66),2)=0, COLUMN()-COLUMN($AN66)+2, COLUMN()-COLUMN($AN66)))/2</f>
        <v>0</v>
      </c>
      <c r="CT66" cm="1">
        <f t="array" ref="CT66">INDEX($AN65:$ABD65, IF(MOD(COLUMN()-COLUMN($AN66),2)=0, COLUMN()-COLUMN($AN66)+2, COLUMN()-COLUMN($AN66)))/2</f>
        <v>0</v>
      </c>
      <c r="CU66" cm="1">
        <f t="array" ref="CU66">INDEX($AN65:$ABD65, IF(MOD(COLUMN()-COLUMN($AN66),2)=0, COLUMN()-COLUMN($AN66)+2, COLUMN()-COLUMN($AN66)))/2</f>
        <v>0</v>
      </c>
      <c r="CV66" cm="1">
        <f t="array" ref="CV66">INDEX($AN65:$ABD65, IF(MOD(COLUMN()-COLUMN($AN66),2)=0, COLUMN()-COLUMN($AN66)+2, COLUMN()-COLUMN($AN66)))/2</f>
        <v>0</v>
      </c>
      <c r="CW66" cm="1">
        <f t="array" ref="CW66">INDEX($AN65:$ABD65, IF(MOD(COLUMN()-COLUMN($AN66),2)=0, COLUMN()-COLUMN($AN66)+2, COLUMN()-COLUMN($AN66)))/2</f>
        <v>0</v>
      </c>
      <c r="CX66" cm="1">
        <f t="array" ref="CX66">INDEX($AN65:$ABD65, IF(MOD(COLUMN()-COLUMN($AN66),2)=0, COLUMN()-COLUMN($AN66)+2, COLUMN()-COLUMN($AN66)))/2</f>
        <v>0</v>
      </c>
      <c r="CY66" cm="1">
        <f t="array" ref="CY66">INDEX($AN65:$ABD65, IF(MOD(COLUMN()-COLUMN($AN66),2)=0, COLUMN()-COLUMN($AN66)+2, COLUMN()-COLUMN($AN66)))/2</f>
        <v>0</v>
      </c>
    </row>
    <row r="67" spans="12:103" x14ac:dyDescent="0.25">
      <c r="L67" s="2">
        <f t="shared" si="3"/>
        <v>0</v>
      </c>
      <c r="S67" s="7" cm="1">
        <f t="array" ref="S67">SUM(_xlfn.LAMBDA(_xlpm.M,_xlpm.a,_xlpm.b,SUM(IFERROR(-_xlpm.M*_xlpm.b/(_xlpm.a+_xlpm.b)*(3*_xlpm.a/(_xlpm.a+_xlpm.b)-1),0)))(_xlfn.TEXTSPLIT(P67,",")+0,_xlfn.TEXTSPLIT(Q67,",")+0,_xlfn.TEXTSPLIT(R67,",")+0))</f>
        <v>0</v>
      </c>
      <c r="T67" s="7" cm="1">
        <f t="array" ref="T67">SUM(_xlfn.LAMBDA(_xlpm.M,_xlpm.a,_xlpm.b,SUM(IFERROR(_xlpm.M*_xlpm.a/(_xlpm.a+_xlpm.b)*(3*_xlpm.b/(_xlpm.a+_xlpm.b)-1),0)))(_xlfn.TEXTSPLIT(P67,",")+0,_xlfn.TEXTSPLIT(Q67,",")+0,_xlfn.TEXTSPLIT(R67,",")+0))</f>
        <v>0</v>
      </c>
      <c r="W67" s="2">
        <f t="shared" si="4"/>
        <v>0</v>
      </c>
      <c r="AA67" s="7" t="e">
        <f t="shared" si="5"/>
        <v>#DIV/0!</v>
      </c>
      <c r="AB67" s="7" t="e">
        <f t="shared" ref="AB67:AB69" si="838">AA67</f>
        <v>#DIV/0!</v>
      </c>
      <c r="AL67" s="5">
        <v>58</v>
      </c>
      <c r="AM67" t="s">
        <v>8</v>
      </c>
      <c r="AN67" cm="1">
        <f t="array" ref="AN67">INDEX($AI:$AI, ROW($AI$6) + COLUMNS($AN65:AN65) - 1)</f>
        <v>1</v>
      </c>
      <c r="AO67" cm="1">
        <f t="array" ref="AO67">INDEX($AI:$AI, ROW($AI$6) + COLUMNS($AN65:AO65) - 1)</f>
        <v>0.57142857142857151</v>
      </c>
      <c r="AP67" cm="1">
        <f t="array" ref="AP67">INDEX($AI:$AI, ROW($AI$6) + COLUMNS($AN65:AP65) - 1)</f>
        <v>0.42857142857142849</v>
      </c>
      <c r="AQ67" cm="1">
        <f t="array" ref="AQ67">INDEX($AI:$AI, ROW($AI$6) + COLUMNS($AN65:AQ65) - 1)</f>
        <v>0</v>
      </c>
      <c r="AR67" cm="1">
        <f t="array" ref="AR67">INDEX($AI:$AI, ROW($AI$6) + COLUMNS($AN65:AR65) - 1)</f>
        <v>0.625</v>
      </c>
      <c r="AS67" cm="1">
        <f t="array" ref="AS67">INDEX($AI:$AI, ROW($AI$6) + COLUMNS($AN65:AS65) - 1)</f>
        <v>0.25</v>
      </c>
      <c r="AT67" cm="1">
        <f t="array" ref="AT67">INDEX($AI:$AI, ROW($AI$6) + COLUMNS($AN65:AT65) - 1)</f>
        <v>0.75</v>
      </c>
      <c r="AU67" cm="1">
        <f t="array" ref="AU67">INDEX($AI:$AI, ROW($AI$6) + COLUMNS($AN65:AU65) - 1)</f>
        <v>0.6</v>
      </c>
      <c r="AV67" cm="1">
        <f t="array" ref="AV67">INDEX($AI:$AI, ROW($AI$6) + COLUMNS($AN65:AV65) - 1)</f>
        <v>0.4</v>
      </c>
      <c r="AW67" cm="1">
        <f t="array" ref="AW67">INDEX($AI:$AI, ROW($AI$6) + COLUMNS($AN65:AW65) - 1)</f>
        <v>0.4</v>
      </c>
      <c r="AX67" cm="1">
        <f t="array" ref="AX67">INDEX($AI:$AI, ROW($AI$6) + COLUMNS($AN65:AX65) - 1)</f>
        <v>0.6</v>
      </c>
      <c r="AY67" cm="1">
        <f t="array" ref="AY67">INDEX($AI:$AI, ROW($AI$6) + COLUMNS($AN65:AY65) - 1)</f>
        <v>0.42857142857142855</v>
      </c>
      <c r="AZ67" cm="1">
        <f t="array" ref="AZ67">INDEX($AI:$AI, ROW($AI$6) + COLUMNS($AN65:AZ65) - 1)</f>
        <v>0.5714285714285714</v>
      </c>
      <c r="BA67" cm="1">
        <f t="array" ref="BA67">INDEX($AI:$AI, ROW($AI$6) + COLUMNS($AN65:BA65) - 1)</f>
        <v>0.5714285714285714</v>
      </c>
      <c r="BB67" cm="1">
        <f t="array" ref="BB67">INDEX($AI:$AI, ROW($AI$6) + COLUMNS($AN65:BB65) - 1)</f>
        <v>0.4285714285714286</v>
      </c>
      <c r="BC67" cm="1">
        <f t="array" ref="BC67">INDEX($AI:$AI, ROW($AI$6) + COLUMNS($AN65:BC65) - 1)</f>
        <v>0.6</v>
      </c>
      <c r="BD67" cm="1">
        <f t="array" ref="BD67">INDEX($AI:$AI, ROW($AI$6) + COLUMNS($AN65:BD65) - 1)</f>
        <v>0.4</v>
      </c>
      <c r="BE67" cm="1">
        <f t="array" ref="BE67">INDEX($AI:$AI, ROW($AI$6) + COLUMNS($AN65:BE65) - 1)</f>
        <v>0.4</v>
      </c>
      <c r="BF67" cm="1">
        <f t="array" ref="BF67">INDEX($AI:$AI, ROW($AI$6) + COLUMNS($AN65:BF65) - 1)</f>
        <v>0.6</v>
      </c>
      <c r="BG67" cm="1">
        <f t="array" ref="BG67">INDEX($AI:$AI, ROW($AI$6) + COLUMNS($AN65:BG65) - 1)</f>
        <v>0.75</v>
      </c>
      <c r="BH67" cm="1">
        <f t="array" ref="BH67">INDEX($AI:$AI, ROW($AI$6) + COLUMNS($AN65:BH65) - 1)</f>
        <v>0.25</v>
      </c>
      <c r="BI67" cm="1">
        <f t="array" ref="BI67">INDEX($AI:$AI, ROW($AI$6) + COLUMNS($AN65:BI65) - 1)</f>
        <v>0.7142857142857143</v>
      </c>
      <c r="BJ67" cm="1">
        <f t="array" ref="BJ67">INDEX($AI:$AI, ROW($AI$6) + COLUMNS($AN65:BJ65) - 1)</f>
        <v>0.2857142857142857</v>
      </c>
      <c r="BK67" cm="1">
        <f t="array" ref="BK67">INDEX($AI:$AI, ROW($AI$6) + COLUMNS($AN65:BK65) - 1)</f>
        <v>0.375</v>
      </c>
      <c r="BL67" cm="1">
        <f t="array" ref="BL67">INDEX($AI:$AI, ROW($AI$6) + COLUMNS($AN65:BL65) - 1)</f>
        <v>0.625</v>
      </c>
      <c r="BM67" cm="1">
        <f t="array" ref="BM67">INDEX($AI:$AI, ROW($AI$6) + COLUMNS($AN65:BM65) - 1)</f>
        <v>0.4375</v>
      </c>
      <c r="BN67" cm="1">
        <f t="array" ref="BN67">INDEX($AI:$AI, ROW($AI$6) + COLUMNS($AN65:BN65) - 1)</f>
        <v>0.5625</v>
      </c>
      <c r="BO67" cm="1">
        <f t="array" ref="BO67">INDEX($AI:$AI, ROW($AI$6) + COLUMNS($AN65:BO65) - 1)</f>
        <v>0.3</v>
      </c>
      <c r="BP67" cm="1">
        <f t="array" ref="BP67">INDEX($AI:$AI, ROW($AI$6) + COLUMNS($AN65:BP65) - 1)</f>
        <v>0.7</v>
      </c>
      <c r="BQ67" t="e" cm="1">
        <f t="array" ref="BQ67">INDEX($AI:$AI, ROW($AI$6) + COLUMNS($AN65:BQ65) - 1)</f>
        <v>#DIV/0!</v>
      </c>
      <c r="BR67" cm="1">
        <f t="array" ref="BR67">INDEX($AI:$AI, ROW($AI$6) + COLUMNS($AN65:BR65) - 1)</f>
        <v>0</v>
      </c>
      <c r="BS67" cm="1">
        <f t="array" ref="BS67">INDEX($AI:$AI, ROW($AI$6) + COLUMNS($AN65:BS65) - 1)</f>
        <v>0</v>
      </c>
      <c r="BT67" cm="1">
        <f t="array" ref="BT67">INDEX($AI:$AI, ROW($AI$6) + COLUMNS($AN65:BT65) - 1)</f>
        <v>0</v>
      </c>
      <c r="BU67" cm="1">
        <f t="array" ref="BU67">INDEX($AI:$AI, ROW($AI$6) + COLUMNS($AN65:BU65) - 1)</f>
        <v>0</v>
      </c>
      <c r="BV67" cm="1">
        <f t="array" ref="BV67">INDEX($AI:$AI, ROW($AI$6) + COLUMNS($AN65:BV65) - 1)</f>
        <v>0</v>
      </c>
      <c r="BW67" cm="1">
        <f t="array" ref="BW67">INDEX($AI:$AI, ROW($AI$6) + COLUMNS($AN65:BW65) - 1)</f>
        <v>0</v>
      </c>
      <c r="BX67" cm="1">
        <f t="array" ref="BX67">INDEX($AI:$AI, ROW($AI$6) + COLUMNS($AN65:BX65) - 1)</f>
        <v>0</v>
      </c>
      <c r="BY67" cm="1">
        <f t="array" ref="BY67">INDEX($AI:$AI, ROW($AI$6) + COLUMNS($AN65:BY65) - 1)</f>
        <v>0</v>
      </c>
      <c r="BZ67" cm="1">
        <f t="array" ref="BZ67">INDEX($AI:$AI, ROW($AI$6) + COLUMNS($AN65:BZ65) - 1)</f>
        <v>0</v>
      </c>
      <c r="CA67" cm="1">
        <f t="array" ref="CA67">INDEX($AI:$AI, ROW($AI$6) + COLUMNS($AN65:CA65) - 1)</f>
        <v>0</v>
      </c>
      <c r="CB67" cm="1">
        <f t="array" ref="CB67">INDEX($AI:$AI, ROW($AI$6) + COLUMNS($AN65:CB65) - 1)</f>
        <v>0</v>
      </c>
      <c r="CC67" cm="1">
        <f t="array" ref="CC67">INDEX($AI:$AI, ROW($AI$6) + COLUMNS($AN65:CC65) - 1)</f>
        <v>0</v>
      </c>
      <c r="CD67" cm="1">
        <f t="array" ref="CD67">INDEX($AI:$AI, ROW($AI$6) + COLUMNS($AN65:CD65) - 1)</f>
        <v>0</v>
      </c>
      <c r="CE67" cm="1">
        <f t="array" ref="CE67">INDEX($AI:$AI, ROW($AI$6) + COLUMNS($AN65:CE65) - 1)</f>
        <v>0</v>
      </c>
      <c r="CF67" cm="1">
        <f t="array" ref="CF67">INDEX($AI:$AI, ROW($AI$6) + COLUMNS($AN65:CF65) - 1)</f>
        <v>0</v>
      </c>
      <c r="CG67" cm="1">
        <f t="array" ref="CG67">INDEX($AI:$AI, ROW($AI$6) + COLUMNS($AN65:CG65) - 1)</f>
        <v>0</v>
      </c>
      <c r="CH67" cm="1">
        <f t="array" ref="CH67">INDEX($AI:$AI, ROW($AI$6) + COLUMNS($AN65:CH65) - 1)</f>
        <v>0</v>
      </c>
      <c r="CI67" cm="1">
        <f t="array" ref="CI67">INDEX($AI:$AI, ROW($AI$6) + COLUMNS($AN65:CI65) - 1)</f>
        <v>0</v>
      </c>
      <c r="CJ67" cm="1">
        <f t="array" ref="CJ67">INDEX($AI:$AI, ROW($AI$6) + COLUMNS($AN65:CJ65) - 1)</f>
        <v>0</v>
      </c>
      <c r="CK67" cm="1">
        <f t="array" ref="CK67">INDEX($AI:$AI, ROW($AI$6) + COLUMNS($AN65:CK65) - 1)</f>
        <v>0</v>
      </c>
      <c r="CL67" cm="1">
        <f t="array" ref="CL67">INDEX($AI:$AI, ROW($AI$6) + COLUMNS($AN65:CL65) - 1)</f>
        <v>0</v>
      </c>
      <c r="CM67" cm="1">
        <f t="array" ref="CM67">INDEX($AI:$AI, ROW($AI$6) + COLUMNS($AN65:CM65) - 1)</f>
        <v>0</v>
      </c>
      <c r="CN67" cm="1">
        <f t="array" ref="CN67">INDEX($AI:$AI, ROW($AI$6) + COLUMNS($AN65:CN65) - 1)</f>
        <v>0</v>
      </c>
      <c r="CO67" cm="1">
        <f t="array" ref="CO67">INDEX($AI:$AI, ROW($AI$6) + COLUMNS($AN65:CO65) - 1)</f>
        <v>0</v>
      </c>
      <c r="CP67" cm="1">
        <f t="array" ref="CP67">INDEX($AI:$AI, ROW($AI$6) + COLUMNS($AN65:CP65) - 1)</f>
        <v>0</v>
      </c>
      <c r="CQ67" cm="1">
        <f t="array" ref="CQ67">INDEX($AI:$AI, ROW($AI$6) + COLUMNS($AN65:CQ65) - 1)</f>
        <v>0</v>
      </c>
      <c r="CR67" cm="1">
        <f t="array" ref="CR67">INDEX($AI:$AI, ROW($AI$6) + COLUMNS($AN65:CR65) - 1)</f>
        <v>0</v>
      </c>
      <c r="CS67" cm="1">
        <f t="array" ref="CS67">INDEX($AI:$AI, ROW($AI$6) + COLUMNS($AN65:CS65) - 1)</f>
        <v>0</v>
      </c>
      <c r="CT67" cm="1">
        <f t="array" ref="CT67">INDEX($AI:$AI, ROW($AI$6) + COLUMNS($AN65:CT65) - 1)</f>
        <v>0</v>
      </c>
      <c r="CU67" cm="1">
        <f t="array" ref="CU67">INDEX($AI:$AI, ROW($AI$6) + COLUMNS($AN65:CU65) - 1)</f>
        <v>0</v>
      </c>
      <c r="CV67" cm="1">
        <f t="array" ref="CV67">INDEX($AI:$AI, ROW($AI$6) + COLUMNS($AN65:CV65) - 1)</f>
        <v>0</v>
      </c>
      <c r="CW67" cm="1">
        <f t="array" ref="CW67">INDEX($AI:$AI, ROW($AI$6) + COLUMNS($AN65:CW65) - 1)</f>
        <v>0</v>
      </c>
      <c r="CX67" cm="1">
        <f t="array" ref="CX67">INDEX($AI:$AI, ROW($AI$6) + COLUMNS($AN65:CX65) - 1)</f>
        <v>0</v>
      </c>
      <c r="CY67" cm="1">
        <f t="array" ref="CY67">INDEX($AI:$AI, ROW($AI$6) + COLUMNS($AN65:CY65) - 1)</f>
        <v>0</v>
      </c>
    </row>
    <row r="68" spans="12:103" x14ac:dyDescent="0.25">
      <c r="L68" s="2">
        <f t="shared" si="3"/>
        <v>0</v>
      </c>
      <c r="S68" s="7" cm="1">
        <f t="array" ref="S68">SUM(_xlfn.LAMBDA(_xlpm.M,_xlpm.a,_xlpm.b,SUM(IFERROR(-_xlpm.M*_xlpm.b/(_xlpm.a+_xlpm.b)*(3*_xlpm.a/(_xlpm.a+_xlpm.b)-1),0)))(_xlfn.TEXTSPLIT(P68,",")+0,_xlfn.TEXTSPLIT(Q68,",")+0,_xlfn.TEXTSPLIT(R68,",")+0))</f>
        <v>0</v>
      </c>
      <c r="T68" s="7" cm="1">
        <f t="array" ref="T68">SUM(_xlfn.LAMBDA(_xlpm.M,_xlpm.a,_xlpm.b,SUM(IFERROR(_xlpm.M*_xlpm.a/(_xlpm.a+_xlpm.b)*(3*_xlpm.b/(_xlpm.a+_xlpm.b)-1),0)))(_xlfn.TEXTSPLIT(P68,",")+0,_xlfn.TEXTSPLIT(Q68,",")+0,_xlfn.TEXTSPLIT(R68,",")+0))</f>
        <v>0</v>
      </c>
      <c r="W68" s="2">
        <f t="shared" si="4"/>
        <v>0</v>
      </c>
      <c r="AA68" s="7" t="e">
        <f t="shared" si="5"/>
        <v>#DIV/0!</v>
      </c>
      <c r="AB68" s="7" t="e">
        <f t="shared" si="838"/>
        <v>#DIV/0!</v>
      </c>
      <c r="AL68" s="5">
        <v>59</v>
      </c>
      <c r="AM68" t="s">
        <v>11</v>
      </c>
      <c r="AN68" cm="1">
        <f t="array" ref="AN68">INDEX($AK:$AK, ROW($AK$6) + COLUMNS($AN65:AN65) - 1)</f>
        <v>1</v>
      </c>
      <c r="AO68" cm="1">
        <f t="array" ref="AO68">INDEX($AK:$AK, ROW($AK$6) + COLUMNS($AN65:AO65) - 1)</f>
        <v>2</v>
      </c>
      <c r="AP68" cm="1">
        <f t="array" ref="AP68">INDEX($AK:$AK, ROW($AK$6) + COLUMNS($AN65:AP65) - 1)</f>
        <v>3</v>
      </c>
      <c r="AQ68" cm="1">
        <f t="array" ref="AQ68">INDEX($AK:$AK, ROW($AK$6) + COLUMNS($AN65:AQ65) - 1)</f>
        <v>4</v>
      </c>
      <c r="AR68" cm="1">
        <f t="array" ref="AR68">INDEX($AK:$AK, ROW($AK$6) + COLUMNS($AN65:AR65) - 1)</f>
        <v>0</v>
      </c>
      <c r="AS68" cm="1">
        <f t="array" ref="AS68">INDEX($AK:$AK, ROW($AK$6) + COLUMNS($AN65:AS65) - 1)</f>
        <v>0</v>
      </c>
      <c r="AT68" cm="1">
        <f t="array" ref="AT68">INDEX($AK:$AK, ROW($AK$6) + COLUMNS($AN65:AT65) - 1)</f>
        <v>0</v>
      </c>
      <c r="AU68" cm="1">
        <f t="array" ref="AU68">INDEX($AK:$AK, ROW($AK$6) + COLUMNS($AN65:AU65) - 1)</f>
        <v>0</v>
      </c>
      <c r="AV68" cm="1">
        <f t="array" ref="AV68">INDEX($AK:$AK, ROW($AK$6) + COLUMNS($AN65:AV65) - 1)</f>
        <v>0</v>
      </c>
      <c r="AW68" cm="1">
        <f t="array" ref="AW68">INDEX($AK:$AK, ROW($AK$6) + COLUMNS($AN65:AW65) - 1)</f>
        <v>0</v>
      </c>
      <c r="AX68" cm="1">
        <f t="array" ref="AX68">INDEX($AK:$AK, ROW($AK$6) + COLUMNS($AN65:AX65) - 1)</f>
        <v>0</v>
      </c>
      <c r="AY68" cm="1">
        <f t="array" ref="AY68">INDEX($AK:$AK, ROW($AK$6) + COLUMNS($AN65:AY65) - 1)</f>
        <v>0</v>
      </c>
      <c r="AZ68" cm="1">
        <f t="array" ref="AZ68">INDEX($AK:$AK, ROW($AK$6) + COLUMNS($AN65:AZ65) - 1)</f>
        <v>0</v>
      </c>
      <c r="BA68" cm="1">
        <f t="array" ref="BA68">INDEX($AK:$AK, ROW($AK$6) + COLUMNS($AN65:BA65) - 1)</f>
        <v>0</v>
      </c>
      <c r="BB68" cm="1">
        <f t="array" ref="BB68">INDEX($AK:$AK, ROW($AK$6) + COLUMNS($AN65:BB65) - 1)</f>
        <v>0</v>
      </c>
      <c r="BC68" cm="1">
        <f t="array" ref="BC68">INDEX($AK:$AK, ROW($AK$6) + COLUMNS($AN65:BC65) - 1)</f>
        <v>0</v>
      </c>
      <c r="BD68" cm="1">
        <f t="array" ref="BD68">INDEX($AK:$AK, ROW($AK$6) + COLUMNS($AN65:BD65) - 1)</f>
        <v>0</v>
      </c>
      <c r="BE68" cm="1">
        <f t="array" ref="BE68">INDEX($AK:$AK, ROW($AK$6) + COLUMNS($AN65:BE65) - 1)</f>
        <v>0</v>
      </c>
      <c r="BF68" cm="1">
        <f t="array" ref="BF68">INDEX($AK:$AK, ROW($AK$6) + COLUMNS($AN65:BF65) - 1)</f>
        <v>0</v>
      </c>
      <c r="BG68" cm="1">
        <f t="array" ref="BG68">INDEX($AK:$AK, ROW($AK$6) + COLUMNS($AN65:BG65) - 1)</f>
        <v>0</v>
      </c>
      <c r="BH68" cm="1">
        <f t="array" ref="BH68">INDEX($AK:$AK, ROW($AK$6) + COLUMNS($AN65:BH65) - 1)</f>
        <v>0</v>
      </c>
      <c r="BI68" cm="1">
        <f t="array" ref="BI68">INDEX($AK:$AK, ROW($AK$6) + COLUMNS($AN65:BI65) - 1)</f>
        <v>0</v>
      </c>
      <c r="BJ68" cm="1">
        <f t="array" ref="BJ68">INDEX($AK:$AK, ROW($AK$6) + COLUMNS($AN65:BJ65) - 1)</f>
        <v>0</v>
      </c>
      <c r="BK68" cm="1">
        <f t="array" ref="BK68">INDEX($AK:$AK, ROW($AK$6) + COLUMNS($AN65:BK65) - 1)</f>
        <v>0</v>
      </c>
      <c r="BL68" cm="1">
        <f t="array" ref="BL68">INDEX($AK:$AK, ROW($AK$6) + COLUMNS($AN65:BL65) - 1)</f>
        <v>0</v>
      </c>
      <c r="BM68" cm="1">
        <f t="array" ref="BM68">INDEX($AK:$AK, ROW($AK$6) + COLUMNS($AN65:BM65) - 1)</f>
        <v>0</v>
      </c>
      <c r="BN68" cm="1">
        <f t="array" ref="BN68">INDEX($AK:$AK, ROW($AK$6) + COLUMNS($AN65:BN65) - 1)</f>
        <v>0</v>
      </c>
      <c r="BO68" cm="1">
        <f t="array" ref="BO68">INDEX($AK:$AK, ROW($AK$6) + COLUMNS($AN65:BO65) - 1)</f>
        <v>0</v>
      </c>
      <c r="BP68" cm="1">
        <f t="array" ref="BP68">INDEX($AK:$AK, ROW($AK$6) + COLUMNS($AN65:BP65) - 1)</f>
        <v>0</v>
      </c>
      <c r="BQ68" cm="1">
        <f t="array" ref="BQ68">INDEX($AK:$AK, ROW($AK$6) + COLUMNS($AN65:BQ65) - 1)</f>
        <v>0</v>
      </c>
      <c r="BR68" cm="1">
        <f t="array" ref="BR68">INDEX($AK:$AK, ROW($AK$6) + COLUMNS($AN65:BR65) - 1)</f>
        <v>0</v>
      </c>
      <c r="BS68" cm="1">
        <f t="array" ref="BS68">INDEX($AK:$AK, ROW($AK$6) + COLUMNS($AN65:BS65) - 1)</f>
        <v>0</v>
      </c>
      <c r="BT68" cm="1">
        <f t="array" ref="BT68">INDEX($AK:$AK, ROW($AK$6) + COLUMNS($AN65:BT65) - 1)</f>
        <v>0</v>
      </c>
      <c r="BU68" cm="1">
        <f t="array" ref="BU68">INDEX($AK:$AK, ROW($AK$6) + COLUMNS($AN65:BU65) - 1)</f>
        <v>0</v>
      </c>
      <c r="BV68" cm="1">
        <f t="array" ref="BV68">INDEX($AK:$AK, ROW($AK$6) + COLUMNS($AN65:BV65) - 1)</f>
        <v>0</v>
      </c>
      <c r="BW68" cm="1">
        <f t="array" ref="BW68">INDEX($AK:$AK, ROW($AK$6) + COLUMNS($AN65:BW65) - 1)</f>
        <v>0</v>
      </c>
      <c r="BX68" cm="1">
        <f t="array" ref="BX68">INDEX($AK:$AK, ROW($AK$6) + COLUMNS($AN65:BX65) - 1)</f>
        <v>0</v>
      </c>
      <c r="BY68" cm="1">
        <f t="array" ref="BY68">INDEX($AK:$AK, ROW($AK$6) + COLUMNS($AN65:BY65) - 1)</f>
        <v>0</v>
      </c>
      <c r="BZ68" cm="1">
        <f t="array" ref="BZ68">INDEX($AK:$AK, ROW($AK$6) + COLUMNS($AN65:BZ65) - 1)</f>
        <v>0</v>
      </c>
      <c r="CA68" cm="1">
        <f t="array" ref="CA68">INDEX($AK:$AK, ROW($AK$6) + COLUMNS($AN65:CA65) - 1)</f>
        <v>0</v>
      </c>
      <c r="CB68" cm="1">
        <f t="array" ref="CB68">INDEX($AK:$AK, ROW($AK$6) + COLUMNS($AN65:CB65) - 1)</f>
        <v>0</v>
      </c>
      <c r="CC68" cm="1">
        <f t="array" ref="CC68">INDEX($AK:$AK, ROW($AK$6) + COLUMNS($AN65:CC65) - 1)</f>
        <v>0</v>
      </c>
      <c r="CD68" cm="1">
        <f t="array" ref="CD68">INDEX($AK:$AK, ROW($AK$6) + COLUMNS($AN65:CD65) - 1)</f>
        <v>0</v>
      </c>
      <c r="CE68" cm="1">
        <f t="array" ref="CE68">INDEX($AK:$AK, ROW($AK$6) + COLUMNS($AN65:CE65) - 1)</f>
        <v>0</v>
      </c>
      <c r="CF68" cm="1">
        <f t="array" ref="CF68">INDEX($AK:$AK, ROW($AK$6) + COLUMNS($AN65:CF65) - 1)</f>
        <v>0</v>
      </c>
      <c r="CG68" cm="1">
        <f t="array" ref="CG68">INDEX($AK:$AK, ROW($AK$6) + COLUMNS($AN65:CG65) - 1)</f>
        <v>0</v>
      </c>
      <c r="CH68" cm="1">
        <f t="array" ref="CH68">INDEX($AK:$AK, ROW($AK$6) + COLUMNS($AN65:CH65) - 1)</f>
        <v>0</v>
      </c>
      <c r="CI68" cm="1">
        <f t="array" ref="CI68">INDEX($AK:$AK, ROW($AK$6) + COLUMNS($AN65:CI65) - 1)</f>
        <v>0</v>
      </c>
      <c r="CJ68" cm="1">
        <f t="array" ref="CJ68">INDEX($AK:$AK, ROW($AK$6) + COLUMNS($AN65:CJ65) - 1)</f>
        <v>0</v>
      </c>
      <c r="CK68" cm="1">
        <f t="array" ref="CK68">INDEX($AK:$AK, ROW($AK$6) + COLUMNS($AN65:CK65) - 1)</f>
        <v>0</v>
      </c>
      <c r="CL68" cm="1">
        <f t="array" ref="CL68">INDEX($AK:$AK, ROW($AK$6) + COLUMNS($AN65:CL65) - 1)</f>
        <v>0</v>
      </c>
      <c r="CM68" cm="1">
        <f t="array" ref="CM68">INDEX($AK:$AK, ROW($AK$6) + COLUMNS($AN65:CM65) - 1)</f>
        <v>0</v>
      </c>
      <c r="CN68" cm="1">
        <f t="array" ref="CN68">INDEX($AK:$AK, ROW($AK$6) + COLUMNS($AN65:CN65) - 1)</f>
        <v>0</v>
      </c>
      <c r="CO68" cm="1">
        <f t="array" ref="CO68">INDEX($AK:$AK, ROW($AK$6) + COLUMNS($AN65:CO65) - 1)</f>
        <v>0</v>
      </c>
      <c r="CP68" cm="1">
        <f t="array" ref="CP68">INDEX($AK:$AK, ROW($AK$6) + COLUMNS($AN65:CP65) - 1)</f>
        <v>0</v>
      </c>
      <c r="CQ68" cm="1">
        <f t="array" ref="CQ68">INDEX($AK:$AK, ROW($AK$6) + COLUMNS($AN65:CQ65) - 1)</f>
        <v>0</v>
      </c>
      <c r="CR68" cm="1">
        <f t="array" ref="CR68">INDEX($AK:$AK, ROW($AK$6) + COLUMNS($AN65:CR65) - 1)</f>
        <v>0</v>
      </c>
      <c r="CS68" cm="1">
        <f t="array" ref="CS68">INDEX($AK:$AK, ROW($AK$6) + COLUMNS($AN65:CS65) - 1)</f>
        <v>0</v>
      </c>
      <c r="CT68" cm="1">
        <f t="array" ref="CT68">INDEX($AK:$AK, ROW($AK$6) + COLUMNS($AN65:CT65) - 1)</f>
        <v>0</v>
      </c>
      <c r="CU68" cm="1">
        <f t="array" ref="CU68">INDEX($AK:$AK, ROW($AK$6) + COLUMNS($AN65:CU65) - 1)</f>
        <v>0</v>
      </c>
      <c r="CV68" cm="1">
        <f t="array" ref="CV68">INDEX($AK:$AK, ROW($AK$6) + COLUMNS($AN65:CV65) - 1)</f>
        <v>0</v>
      </c>
      <c r="CW68" cm="1">
        <f t="array" ref="CW68">INDEX($AK:$AK, ROW($AK$6) + COLUMNS($AN65:CW65) - 1)</f>
        <v>0</v>
      </c>
      <c r="CX68" cm="1">
        <f t="array" ref="CX68">INDEX($AK:$AK, ROW($AK$6) + COLUMNS($AN65:CX65) - 1)</f>
        <v>0</v>
      </c>
      <c r="CY68" cm="1">
        <f t="array" ref="CY68">INDEX($AK:$AK, ROW($AK$6) + COLUMNS($AN65:CY65) - 1)</f>
        <v>0</v>
      </c>
    </row>
    <row r="69" spans="12:103" x14ac:dyDescent="0.25">
      <c r="L69" s="2">
        <f t="shared" si="3"/>
        <v>0</v>
      </c>
      <c r="T69" s="7" cm="1">
        <f t="array" ref="T69">SUM(_xlfn.LAMBDA(_xlpm.M,_xlpm.a,_xlpm.b,SUM(IFERROR(_xlpm.M*_xlpm.a/(_xlpm.a+_xlpm.b)*(3*_xlpm.b/(_xlpm.a+_xlpm.b)-1),0)))(_xlfn.TEXTSPLIT(P69,",")+0,_xlfn.TEXTSPLIT(Q69,",")+0,_xlfn.TEXTSPLIT(R69,",")+0))</f>
        <v>0</v>
      </c>
      <c r="W69" s="2">
        <f t="shared" si="4"/>
        <v>0</v>
      </c>
      <c r="AA69" s="7" t="e">
        <f t="shared" si="5"/>
        <v>#DIV/0!</v>
      </c>
      <c r="AB69" s="7" t="e">
        <f t="shared" si="838"/>
        <v>#DIV/0!</v>
      </c>
      <c r="AL69" s="5">
        <v>60</v>
      </c>
      <c r="AM69" s="3" t="s">
        <v>9</v>
      </c>
      <c r="AN69">
        <f t="shared" ref="AN69:BG69" si="839">IF(OR(AN68=1,AN68=$AF$3),AN66*-AN67,IF(MOD(AN68,2)=0,(AN66+AO66)*-AN67,(AN66+AM66)*-AN67))</f>
        <v>1.2648600821895972E-5</v>
      </c>
      <c r="AO69">
        <f t="shared" si="839"/>
        <v>-4.3366631389357641E-6</v>
      </c>
      <c r="AP69">
        <f t="shared" si="839"/>
        <v>-3.2524973542018222E-6</v>
      </c>
      <c r="AQ69">
        <f t="shared" si="839"/>
        <v>0</v>
      </c>
      <c r="AR69" t="e">
        <f t="shared" si="839"/>
        <v>#DIV/0!</v>
      </c>
      <c r="AS69" t="e">
        <f t="shared" si="839"/>
        <v>#DIV/0!</v>
      </c>
      <c r="AT69" t="e">
        <f t="shared" si="839"/>
        <v>#DIV/0!</v>
      </c>
      <c r="AU69" t="e">
        <f t="shared" si="839"/>
        <v>#DIV/0!</v>
      </c>
      <c r="AV69" t="e">
        <f t="shared" si="839"/>
        <v>#DIV/0!</v>
      </c>
      <c r="AW69" t="e">
        <f t="shared" si="839"/>
        <v>#DIV/0!</v>
      </c>
      <c r="AX69" t="e">
        <f t="shared" si="839"/>
        <v>#DIV/0!</v>
      </c>
      <c r="AY69" t="e">
        <f t="shared" si="839"/>
        <v>#DIV/0!</v>
      </c>
      <c r="AZ69" t="e">
        <f t="shared" si="839"/>
        <v>#DIV/0!</v>
      </c>
      <c r="BA69" t="e">
        <f t="shared" si="839"/>
        <v>#DIV/0!</v>
      </c>
      <c r="BB69" t="e">
        <f t="shared" si="839"/>
        <v>#DIV/0!</v>
      </c>
      <c r="BC69" t="e">
        <f t="shared" si="839"/>
        <v>#DIV/0!</v>
      </c>
      <c r="BD69" t="e">
        <f t="shared" si="839"/>
        <v>#DIV/0!</v>
      </c>
      <c r="BE69" t="e">
        <f t="shared" si="839"/>
        <v>#DIV/0!</v>
      </c>
      <c r="BF69" t="e">
        <f t="shared" si="839"/>
        <v>#DIV/0!</v>
      </c>
      <c r="BG69" t="e">
        <f t="shared" si="839"/>
        <v>#DIV/0!</v>
      </c>
      <c r="BH69" t="e">
        <f t="shared" ref="BH69:CY69" si="840">IF(OR(BH68=1,BH68=$AF$3),BH66*-BH67,IF(MOD(BH68,2)=0,(BH66+BI66)*-BH67,(BH66+BG66)*-BH67))</f>
        <v>#DIV/0!</v>
      </c>
      <c r="BI69" t="e">
        <f t="shared" si="840"/>
        <v>#DIV/0!</v>
      </c>
      <c r="BJ69" t="e">
        <f t="shared" si="840"/>
        <v>#DIV/0!</v>
      </c>
      <c r="BK69" t="e">
        <f t="shared" si="840"/>
        <v>#DIV/0!</v>
      </c>
      <c r="BL69" t="e">
        <f t="shared" si="840"/>
        <v>#DIV/0!</v>
      </c>
      <c r="BM69" t="e">
        <f t="shared" si="840"/>
        <v>#DIV/0!</v>
      </c>
      <c r="BN69" t="e">
        <f t="shared" si="840"/>
        <v>#DIV/0!</v>
      </c>
      <c r="BO69" t="e">
        <f t="shared" si="840"/>
        <v>#DIV/0!</v>
      </c>
      <c r="BP69" t="e">
        <f t="shared" si="840"/>
        <v>#DIV/0!</v>
      </c>
      <c r="BQ69" t="e">
        <f t="shared" si="840"/>
        <v>#DIV/0!</v>
      </c>
      <c r="BR69" t="e">
        <f t="shared" si="840"/>
        <v>#DIV/0!</v>
      </c>
      <c r="BS69" t="e">
        <f t="shared" si="840"/>
        <v>#DIV/0!</v>
      </c>
      <c r="BT69" t="e">
        <f t="shared" si="840"/>
        <v>#DIV/0!</v>
      </c>
      <c r="BU69" t="e">
        <f t="shared" si="840"/>
        <v>#DIV/0!</v>
      </c>
      <c r="BV69" t="e">
        <f t="shared" si="840"/>
        <v>#DIV/0!</v>
      </c>
      <c r="BW69" t="e">
        <f t="shared" si="840"/>
        <v>#DIV/0!</v>
      </c>
      <c r="BX69" t="e">
        <f t="shared" si="840"/>
        <v>#DIV/0!</v>
      </c>
      <c r="BY69" t="e">
        <f t="shared" si="840"/>
        <v>#DIV/0!</v>
      </c>
      <c r="BZ69" t="e">
        <f t="shared" si="840"/>
        <v>#DIV/0!</v>
      </c>
      <c r="CA69" t="e">
        <f t="shared" si="840"/>
        <v>#DIV/0!</v>
      </c>
      <c r="CB69" t="e">
        <f t="shared" si="840"/>
        <v>#DIV/0!</v>
      </c>
      <c r="CC69" t="e">
        <f t="shared" si="840"/>
        <v>#DIV/0!</v>
      </c>
      <c r="CD69" t="e">
        <f t="shared" si="840"/>
        <v>#DIV/0!</v>
      </c>
      <c r="CE69" t="e">
        <f t="shared" si="840"/>
        <v>#DIV/0!</v>
      </c>
      <c r="CF69" t="e">
        <f t="shared" si="840"/>
        <v>#DIV/0!</v>
      </c>
      <c r="CG69" t="e">
        <f t="shared" si="840"/>
        <v>#DIV/0!</v>
      </c>
      <c r="CH69" t="e">
        <f t="shared" si="840"/>
        <v>#DIV/0!</v>
      </c>
      <c r="CI69" t="e">
        <f t="shared" si="840"/>
        <v>#DIV/0!</v>
      </c>
      <c r="CJ69" t="e">
        <f t="shared" si="840"/>
        <v>#DIV/0!</v>
      </c>
      <c r="CK69" t="e">
        <f t="shared" si="840"/>
        <v>#DIV/0!</v>
      </c>
      <c r="CL69" t="e">
        <f t="shared" si="840"/>
        <v>#DIV/0!</v>
      </c>
      <c r="CM69" t="e">
        <f t="shared" si="840"/>
        <v>#DIV/0!</v>
      </c>
      <c r="CN69" t="e">
        <f t="shared" si="840"/>
        <v>#DIV/0!</v>
      </c>
      <c r="CO69" t="e">
        <f t="shared" si="840"/>
        <v>#DIV/0!</v>
      </c>
      <c r="CP69">
        <f t="shared" si="840"/>
        <v>0</v>
      </c>
      <c r="CQ69">
        <f t="shared" si="840"/>
        <v>0</v>
      </c>
      <c r="CR69">
        <f t="shared" si="840"/>
        <v>0</v>
      </c>
      <c r="CS69">
        <f t="shared" si="840"/>
        <v>0</v>
      </c>
      <c r="CT69">
        <f t="shared" si="840"/>
        <v>0</v>
      </c>
      <c r="CU69">
        <f t="shared" si="840"/>
        <v>0</v>
      </c>
      <c r="CV69">
        <f t="shared" si="840"/>
        <v>0</v>
      </c>
      <c r="CW69">
        <f t="shared" si="840"/>
        <v>0</v>
      </c>
      <c r="CX69">
        <f t="shared" si="840"/>
        <v>0</v>
      </c>
      <c r="CY69">
        <f t="shared" si="840"/>
        <v>0</v>
      </c>
    </row>
    <row r="70" spans="12:103" x14ac:dyDescent="0.25">
      <c r="L70" s="2">
        <f t="shared" si="3"/>
        <v>0</v>
      </c>
      <c r="W70" s="2">
        <f t="shared" si="4"/>
        <v>0</v>
      </c>
      <c r="AA70" s="7" t="e">
        <f t="shared" si="5"/>
        <v>#DIV/0!</v>
      </c>
      <c r="AM70" s="7" t="s">
        <v>12</v>
      </c>
      <c r="AN70">
        <f t="shared" ref="AN70:AU70" si="841">AN10+AN13+AN14+AN17+AN18+AN21+AN22+AN25+AN26+AN29+AN30+AN33+AN34+AN37+AN38+AN41+AN42+AN45+AN46+AN49+AN50+AN53+AN54+AN57+AN58+AN61+AN62+AN65+AN66+AN69</f>
        <v>0</v>
      </c>
      <c r="AO70">
        <f t="shared" si="841"/>
        <v>9.8958296291002377</v>
      </c>
      <c r="AP70">
        <f t="shared" si="841"/>
        <v>-9.8958296291002306</v>
      </c>
      <c r="AQ70">
        <f t="shared" si="841"/>
        <v>3.3854201450318926</v>
      </c>
      <c r="AR70" t="e">
        <f t="shared" si="841"/>
        <v>#DIV/0!</v>
      </c>
      <c r="AS70" t="e">
        <f t="shared" si="841"/>
        <v>#DIV/0!</v>
      </c>
      <c r="AT70" t="e">
        <f t="shared" si="841"/>
        <v>#DIV/0!</v>
      </c>
      <c r="AU70" t="e">
        <f t="shared" si="841"/>
        <v>#DIV/0!</v>
      </c>
      <c r="AV70" t="e">
        <f t="shared" ref="AV70:BG70" si="842">AV10+AV13+AV14+AV17+AV18+AV21+AV22+AV25+AV26+AV29+AV30+AV33+AV34+AV37+AV38+AV41+AV42+AV45+AV46+AV49+AV50+AV53+AV54+AV57+AV58+AV61+AV62+AV65+AV66+AV69</f>
        <v>#DIV/0!</v>
      </c>
      <c r="AW70" t="e">
        <f t="shared" si="842"/>
        <v>#DIV/0!</v>
      </c>
      <c r="AX70" t="e">
        <f t="shared" si="842"/>
        <v>#DIV/0!</v>
      </c>
      <c r="AY70" t="e">
        <f t="shared" si="842"/>
        <v>#DIV/0!</v>
      </c>
      <c r="AZ70" t="e">
        <f t="shared" si="842"/>
        <v>#DIV/0!</v>
      </c>
      <c r="BA70" t="e">
        <f t="shared" si="842"/>
        <v>#DIV/0!</v>
      </c>
      <c r="BB70" t="e">
        <f t="shared" si="842"/>
        <v>#DIV/0!</v>
      </c>
      <c r="BC70" t="e">
        <f t="shared" si="842"/>
        <v>#DIV/0!</v>
      </c>
      <c r="BD70" t="e">
        <f t="shared" si="842"/>
        <v>#DIV/0!</v>
      </c>
      <c r="BE70" t="e">
        <f t="shared" si="842"/>
        <v>#DIV/0!</v>
      </c>
      <c r="BF70" t="e">
        <f t="shared" si="842"/>
        <v>#DIV/0!</v>
      </c>
      <c r="BG70" t="e">
        <f t="shared" si="842"/>
        <v>#DIV/0!</v>
      </c>
      <c r="BH70" t="e">
        <f t="shared" ref="BH70" si="843">BH10+BH13+BH14+BH17+BH18+BH21+BH22+BH25+BH26+BH29+BH30+BH33+BH34+BH37+BH38+BH41+BH42+BH45+BH46+BH49+BH50+BH53+BH54+BH57+BH58+BH61+BH62+BH65+BH66+BH69</f>
        <v>#DIV/0!</v>
      </c>
      <c r="BI70" t="e">
        <f t="shared" ref="BI70" si="844">BI10+BI13+BI14+BI17+BI18+BI21+BI22+BI25+BI26+BI29+BI30+BI33+BI34+BI37+BI38+BI41+BI42+BI45+BI46+BI49+BI50+BI53+BI54+BI57+BI58+BI61+BI62+BI65+BI66+BI69</f>
        <v>#DIV/0!</v>
      </c>
      <c r="BJ70" t="e">
        <f t="shared" ref="BJ70" si="845">BJ10+BJ13+BJ14+BJ17+BJ18+BJ21+BJ22+BJ25+BJ26+BJ29+BJ30+BJ33+BJ34+BJ37+BJ38+BJ41+BJ42+BJ45+BJ46+BJ49+BJ50+BJ53+BJ54+BJ57+BJ58+BJ61+BJ62+BJ65+BJ66+BJ69</f>
        <v>#DIV/0!</v>
      </c>
      <c r="BK70" t="e">
        <f t="shared" ref="BK70" si="846">BK10+BK13+BK14+BK17+BK18+BK21+BK22+BK25+BK26+BK29+BK30+BK33+BK34+BK37+BK38+BK41+BK42+BK45+BK46+BK49+BK50+BK53+BK54+BK57+BK58+BK61+BK62+BK65+BK66+BK69</f>
        <v>#DIV/0!</v>
      </c>
      <c r="BL70" t="e">
        <f t="shared" ref="BL70" si="847">BL10+BL13+BL14+BL17+BL18+BL21+BL22+BL25+BL26+BL29+BL30+BL33+BL34+BL37+BL38+BL41+BL42+BL45+BL46+BL49+BL50+BL53+BL54+BL57+BL58+BL61+BL62+BL65+BL66+BL69</f>
        <v>#DIV/0!</v>
      </c>
      <c r="BM70" t="e">
        <f t="shared" ref="BM70" si="848">BM10+BM13+BM14+BM17+BM18+BM21+BM22+BM25+BM26+BM29+BM30+BM33+BM34+BM37+BM38+BM41+BM42+BM45+BM46+BM49+BM50+BM53+BM54+BM57+BM58+BM61+BM62+BM65+BM66+BM69</f>
        <v>#DIV/0!</v>
      </c>
      <c r="BN70" t="e">
        <f t="shared" ref="BN70" si="849">BN10+BN13+BN14+BN17+BN18+BN21+BN22+BN25+BN26+BN29+BN30+BN33+BN34+BN37+BN38+BN41+BN42+BN45+BN46+BN49+BN50+BN53+BN54+BN57+BN58+BN61+BN62+BN65+BN66+BN69</f>
        <v>#DIV/0!</v>
      </c>
      <c r="BO70" t="e">
        <f t="shared" ref="BO70" si="850">BO10+BO13+BO14+BO17+BO18+BO21+BO22+BO25+BO26+BO29+BO30+BO33+BO34+BO37+BO38+BO41+BO42+BO45+BO46+BO49+BO50+BO53+BO54+BO57+BO58+BO61+BO62+BO65+BO66+BO69</f>
        <v>#DIV/0!</v>
      </c>
      <c r="BP70" t="e">
        <f t="shared" ref="BP70" si="851">BP10+BP13+BP14+BP17+BP18+BP21+BP22+BP25+BP26+BP29+BP30+BP33+BP34+BP37+BP38+BP41+BP42+BP45+BP46+BP49+BP50+BP53+BP54+BP57+BP58+BP61+BP62+BP65+BP66+BP69</f>
        <v>#DIV/0!</v>
      </c>
      <c r="BQ70" t="e">
        <f t="shared" ref="BQ70" si="852">BQ10+BQ13+BQ14+BQ17+BQ18+BQ21+BQ22+BQ25+BQ26+BQ29+BQ30+BQ33+BQ34+BQ37+BQ38+BQ41+BQ42+BQ45+BQ46+BQ49+BQ50+BQ53+BQ54+BQ57+BQ58+BQ61+BQ62+BQ65+BQ66+BQ69</f>
        <v>#DIV/0!</v>
      </c>
      <c r="BR70" t="e">
        <f t="shared" ref="BR70" si="853">BR10+BR13+BR14+BR17+BR18+BR21+BR22+BR25+BR26+BR29+BR30+BR33+BR34+BR37+BR38+BR41+BR42+BR45+BR46+BR49+BR50+BR53+BR54+BR57+BR58+BR61+BR62+BR65+BR66+BR69</f>
        <v>#DIV/0!</v>
      </c>
      <c r="BS70" t="e">
        <f t="shared" ref="BS70" si="854">BS10+BS13+BS14+BS17+BS18+BS21+BS22+BS25+BS26+BS29+BS30+BS33+BS34+BS37+BS38+BS41+BS42+BS45+BS46+BS49+BS50+BS53+BS54+BS57+BS58+BS61+BS62+BS65+BS66+BS69</f>
        <v>#DIV/0!</v>
      </c>
      <c r="BT70" t="e">
        <f t="shared" ref="BT70" si="855">BT10+BT13+BT14+BT17+BT18+BT21+BT22+BT25+BT26+BT29+BT30+BT33+BT34+BT37+BT38+BT41+BT42+BT45+BT46+BT49+BT50+BT53+BT54+BT57+BT58+BT61+BT62+BT65+BT66+BT69</f>
        <v>#DIV/0!</v>
      </c>
      <c r="BU70" t="e">
        <f t="shared" ref="BU70" si="856">BU10+BU13+BU14+BU17+BU18+BU21+BU22+BU25+BU26+BU29+BU30+BU33+BU34+BU37+BU38+BU41+BU42+BU45+BU46+BU49+BU50+BU53+BU54+BU57+BU58+BU61+BU62+BU65+BU66+BU69</f>
        <v>#DIV/0!</v>
      </c>
      <c r="BV70" t="e">
        <f t="shared" ref="BV70" si="857">BV10+BV13+BV14+BV17+BV18+BV21+BV22+BV25+BV26+BV29+BV30+BV33+BV34+BV37+BV38+BV41+BV42+BV45+BV46+BV49+BV50+BV53+BV54+BV57+BV58+BV61+BV62+BV65+BV66+BV69</f>
        <v>#DIV/0!</v>
      </c>
      <c r="BW70" t="e">
        <f t="shared" ref="BW70" si="858">BW10+BW13+BW14+BW17+BW18+BW21+BW22+BW25+BW26+BW29+BW30+BW33+BW34+BW37+BW38+BW41+BW42+BW45+BW46+BW49+BW50+BW53+BW54+BW57+BW58+BW61+BW62+BW65+BW66+BW69</f>
        <v>#DIV/0!</v>
      </c>
      <c r="BX70" t="e">
        <f t="shared" ref="BX70" si="859">BX10+BX13+BX14+BX17+BX18+BX21+BX22+BX25+BX26+BX29+BX30+BX33+BX34+BX37+BX38+BX41+BX42+BX45+BX46+BX49+BX50+BX53+BX54+BX57+BX58+BX61+BX62+BX65+BX66+BX69</f>
        <v>#DIV/0!</v>
      </c>
      <c r="BY70" t="e">
        <f t="shared" ref="BY70" si="860">BY10+BY13+BY14+BY17+BY18+BY21+BY22+BY25+BY26+BY29+BY30+BY33+BY34+BY37+BY38+BY41+BY42+BY45+BY46+BY49+BY50+BY53+BY54+BY57+BY58+BY61+BY62+BY65+BY66+BY69</f>
        <v>#DIV/0!</v>
      </c>
      <c r="BZ70" t="e">
        <f t="shared" ref="BZ70" si="861">BZ10+BZ13+BZ14+BZ17+BZ18+BZ21+BZ22+BZ25+BZ26+BZ29+BZ30+BZ33+BZ34+BZ37+BZ38+BZ41+BZ42+BZ45+BZ46+BZ49+BZ50+BZ53+BZ54+BZ57+BZ58+BZ61+BZ62+BZ65+BZ66+BZ69</f>
        <v>#DIV/0!</v>
      </c>
      <c r="CA70" t="e">
        <f t="shared" ref="CA70" si="862">CA10+CA13+CA14+CA17+CA18+CA21+CA22+CA25+CA26+CA29+CA30+CA33+CA34+CA37+CA38+CA41+CA42+CA45+CA46+CA49+CA50+CA53+CA54+CA57+CA58+CA61+CA62+CA65+CA66+CA69</f>
        <v>#DIV/0!</v>
      </c>
      <c r="CB70" t="e">
        <f t="shared" ref="CB70" si="863">CB10+CB13+CB14+CB17+CB18+CB21+CB22+CB25+CB26+CB29+CB30+CB33+CB34+CB37+CB38+CB41+CB42+CB45+CB46+CB49+CB50+CB53+CB54+CB57+CB58+CB61+CB62+CB65+CB66+CB69</f>
        <v>#DIV/0!</v>
      </c>
      <c r="CC70" t="e">
        <f t="shared" ref="CC70" si="864">CC10+CC13+CC14+CC17+CC18+CC21+CC22+CC25+CC26+CC29+CC30+CC33+CC34+CC37+CC38+CC41+CC42+CC45+CC46+CC49+CC50+CC53+CC54+CC57+CC58+CC61+CC62+CC65+CC66+CC69</f>
        <v>#DIV/0!</v>
      </c>
      <c r="CD70" t="e">
        <f t="shared" ref="CD70" si="865">CD10+CD13+CD14+CD17+CD18+CD21+CD22+CD25+CD26+CD29+CD30+CD33+CD34+CD37+CD38+CD41+CD42+CD45+CD46+CD49+CD50+CD53+CD54+CD57+CD58+CD61+CD62+CD65+CD66+CD69</f>
        <v>#DIV/0!</v>
      </c>
      <c r="CE70" t="e">
        <f t="shared" ref="CE70" si="866">CE10+CE13+CE14+CE17+CE18+CE21+CE22+CE25+CE26+CE29+CE30+CE33+CE34+CE37+CE38+CE41+CE42+CE45+CE46+CE49+CE50+CE53+CE54+CE57+CE58+CE61+CE62+CE65+CE66+CE69</f>
        <v>#DIV/0!</v>
      </c>
      <c r="CF70" t="e">
        <f t="shared" ref="CF70" si="867">CF10+CF13+CF14+CF17+CF18+CF21+CF22+CF25+CF26+CF29+CF30+CF33+CF34+CF37+CF38+CF41+CF42+CF45+CF46+CF49+CF50+CF53+CF54+CF57+CF58+CF61+CF62+CF65+CF66+CF69</f>
        <v>#DIV/0!</v>
      </c>
      <c r="CG70" t="e">
        <f t="shared" ref="CG70" si="868">CG10+CG13+CG14+CG17+CG18+CG21+CG22+CG25+CG26+CG29+CG30+CG33+CG34+CG37+CG38+CG41+CG42+CG45+CG46+CG49+CG50+CG53+CG54+CG57+CG58+CG61+CG62+CG65+CG66+CG69</f>
        <v>#DIV/0!</v>
      </c>
      <c r="CH70" t="e">
        <f t="shared" ref="CH70" si="869">CH10+CH13+CH14+CH17+CH18+CH21+CH22+CH25+CH26+CH29+CH30+CH33+CH34+CH37+CH38+CH41+CH42+CH45+CH46+CH49+CH50+CH53+CH54+CH57+CH58+CH61+CH62+CH65+CH66+CH69</f>
        <v>#DIV/0!</v>
      </c>
      <c r="CI70" t="e">
        <f t="shared" ref="CI70" si="870">CI10+CI13+CI14+CI17+CI18+CI21+CI22+CI25+CI26+CI29+CI30+CI33+CI34+CI37+CI38+CI41+CI42+CI45+CI46+CI49+CI50+CI53+CI54+CI57+CI58+CI61+CI62+CI65+CI66+CI69</f>
        <v>#DIV/0!</v>
      </c>
      <c r="CJ70" t="e">
        <f t="shared" ref="CJ70" si="871">CJ10+CJ13+CJ14+CJ17+CJ18+CJ21+CJ22+CJ25+CJ26+CJ29+CJ30+CJ33+CJ34+CJ37+CJ38+CJ41+CJ42+CJ45+CJ46+CJ49+CJ50+CJ53+CJ54+CJ57+CJ58+CJ61+CJ62+CJ65+CJ66+CJ69</f>
        <v>#DIV/0!</v>
      </c>
      <c r="CK70" t="e">
        <f t="shared" ref="CK70" si="872">CK10+CK13+CK14+CK17+CK18+CK21+CK22+CK25+CK26+CK29+CK30+CK33+CK34+CK37+CK38+CK41+CK42+CK45+CK46+CK49+CK50+CK53+CK54+CK57+CK58+CK61+CK62+CK65+CK66+CK69</f>
        <v>#DIV/0!</v>
      </c>
      <c r="CL70" t="e">
        <f t="shared" ref="CL70" si="873">CL10+CL13+CL14+CL17+CL18+CL21+CL22+CL25+CL26+CL29+CL30+CL33+CL34+CL37+CL38+CL41+CL42+CL45+CL46+CL49+CL50+CL53+CL54+CL57+CL58+CL61+CL62+CL65+CL66+CL69</f>
        <v>#DIV/0!</v>
      </c>
      <c r="CM70" t="e">
        <f t="shared" ref="CM70" si="874">CM10+CM13+CM14+CM17+CM18+CM21+CM22+CM25+CM26+CM29+CM30+CM33+CM34+CM37+CM38+CM41+CM42+CM45+CM46+CM49+CM50+CM53+CM54+CM57+CM58+CM61+CM62+CM65+CM66+CM69</f>
        <v>#DIV/0!</v>
      </c>
      <c r="CN70" t="e">
        <f t="shared" ref="CN70" si="875">CN10+CN13+CN14+CN17+CN18+CN21+CN22+CN25+CN26+CN29+CN30+CN33+CN34+CN37+CN38+CN41+CN42+CN45+CN46+CN49+CN50+CN53+CN54+CN57+CN58+CN61+CN62+CN65+CN66+CN69</f>
        <v>#DIV/0!</v>
      </c>
      <c r="CO70" t="e">
        <f t="shared" ref="CO70" si="876">CO10+CO13+CO14+CO17+CO18+CO21+CO22+CO25+CO26+CO29+CO30+CO33+CO34+CO37+CO38+CO41+CO42+CO45+CO46+CO49+CO50+CO53+CO54+CO57+CO58+CO61+CO62+CO65+CO66+CO69</f>
        <v>#DIV/0!</v>
      </c>
      <c r="CP70">
        <f t="shared" ref="CP70" si="877">CP10+CP13+CP14+CP17+CP18+CP21+CP22+CP25+CP26+CP29+CP30+CP33+CP34+CP37+CP38+CP41+CP42+CP45+CP46+CP49+CP50+CP53+CP54+CP57+CP58+CP61+CP62+CP65+CP66+CP69</f>
        <v>0</v>
      </c>
      <c r="CQ70">
        <f t="shared" ref="CQ70" si="878">CQ10+CQ13+CQ14+CQ17+CQ18+CQ21+CQ22+CQ25+CQ26+CQ29+CQ30+CQ33+CQ34+CQ37+CQ38+CQ41+CQ42+CQ45+CQ46+CQ49+CQ50+CQ53+CQ54+CQ57+CQ58+CQ61+CQ62+CQ65+CQ66+CQ69</f>
        <v>0</v>
      </c>
      <c r="CR70">
        <f t="shared" ref="CR70" si="879">CR10+CR13+CR14+CR17+CR18+CR21+CR22+CR25+CR26+CR29+CR30+CR33+CR34+CR37+CR38+CR41+CR42+CR45+CR46+CR49+CR50+CR53+CR54+CR57+CR58+CR61+CR62+CR65+CR66+CR69</f>
        <v>0</v>
      </c>
      <c r="CS70">
        <f t="shared" ref="CS70" si="880">CS10+CS13+CS14+CS17+CS18+CS21+CS22+CS25+CS26+CS29+CS30+CS33+CS34+CS37+CS38+CS41+CS42+CS45+CS46+CS49+CS50+CS53+CS54+CS57+CS58+CS61+CS62+CS65+CS66+CS69</f>
        <v>0</v>
      </c>
      <c r="CT70">
        <f t="shared" ref="CT70" si="881">CT10+CT13+CT14+CT17+CT18+CT21+CT22+CT25+CT26+CT29+CT30+CT33+CT34+CT37+CT38+CT41+CT42+CT45+CT46+CT49+CT50+CT53+CT54+CT57+CT58+CT61+CT62+CT65+CT66+CT69</f>
        <v>0</v>
      </c>
      <c r="CU70">
        <f t="shared" ref="CU70" si="882">CU10+CU13+CU14+CU17+CU18+CU21+CU22+CU25+CU26+CU29+CU30+CU33+CU34+CU37+CU38+CU41+CU42+CU45+CU46+CU49+CU50+CU53+CU54+CU57+CU58+CU61+CU62+CU65+CU66+CU69</f>
        <v>0</v>
      </c>
      <c r="CV70">
        <f t="shared" ref="CV70" si="883">CV10+CV13+CV14+CV17+CV18+CV21+CV22+CV25+CV26+CV29+CV30+CV33+CV34+CV37+CV38+CV41+CV42+CV45+CV46+CV49+CV50+CV53+CV54+CV57+CV58+CV61+CV62+CV65+CV66+CV69</f>
        <v>0</v>
      </c>
      <c r="CW70">
        <f t="shared" ref="CW70" si="884">CW10+CW13+CW14+CW17+CW18+CW21+CW22+CW25+CW26+CW29+CW30+CW33+CW34+CW37+CW38+CW41+CW42+CW45+CW46+CW49+CW50+CW53+CW54+CW57+CW58+CW61+CW62+CW65+CW66+CW69</f>
        <v>0</v>
      </c>
      <c r="CX70">
        <f t="shared" ref="CX70" si="885">CX10+CX13+CX14+CX17+CX18+CX21+CX22+CX25+CX26+CX29+CX30+CX33+CX34+CX37+CX38+CX41+CX42+CX45+CX46+CX49+CX50+CX53+CX54+CX57+CX58+CX61+CX62+CX65+CX66+CX69</f>
        <v>0</v>
      </c>
      <c r="CY70">
        <f t="shared" ref="CY70" si="886">CY10+CY13+CY14+CY17+CY18+CY21+CY22+CY25+CY26+CY29+CY30+CY33+CY34+CY37+CY38+CY41+CY42+CY45+CY46+CY49+CY50+CY53+CY54+CY57+CY58+CY61+CY62+CY65+CY66+CY69</f>
        <v>0</v>
      </c>
    </row>
    <row r="71" spans="12:103" x14ac:dyDescent="0.25">
      <c r="W71" s="2">
        <f t="shared" ref="W71:W72" si="887">AF71</f>
        <v>0</v>
      </c>
      <c r="AA71" s="7" t="e">
        <f t="shared" ref="AA71:AA72" si="888">IF(V71&gt;U71,-6*X71*Z71*ABS(V71-U71)/W71^2*1/1000^3,6*X71*Z71*ABS(V71-U71)/W71^2*1/1000^3)</f>
        <v>#DIV/0!</v>
      </c>
    </row>
    <row r="72" spans="12:103" x14ac:dyDescent="0.25">
      <c r="W72" s="2">
        <f t="shared" si="887"/>
        <v>0</v>
      </c>
      <c r="AA72" s="7" t="e">
        <f t="shared" si="888"/>
        <v>#DIV/0!</v>
      </c>
    </row>
  </sheetData>
  <mergeCells count="11">
    <mergeCell ref="C1:F1"/>
    <mergeCell ref="C2:G4"/>
    <mergeCell ref="H2:O4"/>
    <mergeCell ref="H1:O1"/>
    <mergeCell ref="AM6:BG7"/>
    <mergeCell ref="AN4:AR4"/>
    <mergeCell ref="P2:T4"/>
    <mergeCell ref="P1:T1"/>
    <mergeCell ref="U1:AB1"/>
    <mergeCell ref="AC1:AD4"/>
    <mergeCell ref="U2:AB4"/>
  </mergeCells>
  <conditionalFormatting sqref="C6:AB6 C7:V69 X7:Z69 AB7:AB69 L7:L70 W7:W72 AA7:AA72">
    <cfRule type="expression" dxfId="5" priority="2">
      <formula>OR($A6=0,TRIM($A6)="")</formula>
    </cfRule>
  </conditionalFormatting>
  <conditionalFormatting sqref="C6:AD6 C7:V70 X7:Z70 AB7:AD70 W7:W72 AA7:AA72">
    <cfRule type="expression" dxfId="4" priority="1">
      <formula>OR($A6=0,TRIM($A6)="")</formula>
    </cfRule>
  </conditionalFormatting>
  <conditionalFormatting sqref="AF6:AG70">
    <cfRule type="expression" dxfId="3" priority="3">
      <formula>OR($AE6=0, TRIM($AE6)="")</formula>
    </cfRule>
  </conditionalFormatting>
  <conditionalFormatting sqref="AI6:AI66">
    <cfRule type="expression" dxfId="2" priority="7">
      <formula>OR($AH6=0, TRIM($AH6)="")</formula>
    </cfRule>
  </conditionalFormatting>
  <conditionalFormatting sqref="AJ6:AJ64">
    <cfRule type="containsErrors" dxfId="1" priority="6">
      <formula>ISERROR(AJ6)</formula>
    </cfRule>
  </conditionalFormatting>
  <conditionalFormatting sqref="AN8:BG9 BH9:CY9 AN10:CY70">
    <cfRule type="expression" dxfId="0" priority="8">
      <formula>OR(AN$8=0, TRIM(AN$8)="")</formula>
    </cfRule>
  </conditionalFormatting>
  <dataValidations count="2">
    <dataValidation type="list" allowBlank="1" showInputMessage="1" showErrorMessage="1" sqref="AF2" xr:uid="{140771C9-A749-4D9E-9285-5C08577D602F}">
      <formula1>"Fixed, Hinged"</formula1>
    </dataValidation>
    <dataValidation type="list" allowBlank="1" showInputMessage="1" showErrorMessage="1" sqref="AH2" xr:uid="{44108C76-E6AE-452B-AE93-BB989713794D}">
      <formula1>"Fixed,Hinged"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5119F-E529-46A3-825D-E49A494C2E30}">
  <dimension ref="A1"/>
  <sheetViews>
    <sheetView zoomScaleNormal="100" workbookViewId="0">
      <selection activeCell="K20" sqref="K20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FEM Table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Janclyde Espinosa</dc:creator>
  <cp:lastModifiedBy>office74869</cp:lastModifiedBy>
  <dcterms:created xsi:type="dcterms:W3CDTF">2025-03-30T04:12:48Z</dcterms:created>
  <dcterms:modified xsi:type="dcterms:W3CDTF">2025-10-28T06:40:37Z</dcterms:modified>
</cp:coreProperties>
</file>